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dfs\Customer Training - Public\Tool Drawings &amp; ITM R-Values\"/>
    </mc:Choice>
  </mc:AlternateContent>
  <xr:revisionPtr revIDLastSave="0" documentId="13_ncr:1_{9F705360-644C-4F97-8FEB-EBD3E9888F21}" xr6:coauthVersionLast="40" xr6:coauthVersionMax="40" xr10:uidLastSave="{00000000-0000-0000-0000-000000000000}"/>
  <bookViews>
    <workbookView xWindow="480" yWindow="105" windowWidth="27795" windowHeight="12600" xr2:uid="{00000000-000D-0000-FFFF-FFFF00000000}"/>
  </bookViews>
  <sheets>
    <sheet name="Profile tools" sheetId="1" r:id="rId1"/>
    <sheet name="Standard Tools" sheetId="2" r:id="rId2"/>
  </sheets>
  <calcPr calcId="181029"/>
</workbook>
</file>

<file path=xl/calcChain.xml><?xml version="1.0" encoding="utf-8"?>
<calcChain xmlns="http://schemas.openxmlformats.org/spreadsheetml/2006/main">
  <c r="O3" i="2" l="1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O2" i="2"/>
  <c r="L5" i="2"/>
  <c r="H2" i="2"/>
  <c r="J2" i="2"/>
  <c r="I2" i="2"/>
  <c r="K2" i="2" s="1"/>
  <c r="G2" i="2"/>
  <c r="M9" i="2"/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L3" i="2"/>
  <c r="L4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K6" i="2"/>
  <c r="K10" i="2"/>
  <c r="K14" i="2"/>
  <c r="K18" i="2"/>
  <c r="K22" i="2"/>
  <c r="I3" i="2"/>
  <c r="K3" i="2" s="1"/>
  <c r="I4" i="2"/>
  <c r="K4" i="2" s="1"/>
  <c r="I5" i="2"/>
  <c r="K5" i="2" s="1"/>
  <c r="I6" i="2"/>
  <c r="I7" i="2"/>
  <c r="K7" i="2" s="1"/>
  <c r="I8" i="2"/>
  <c r="K8" i="2" s="1"/>
  <c r="I9" i="2"/>
  <c r="K9" i="2" s="1"/>
  <c r="I10" i="2"/>
  <c r="I11" i="2"/>
  <c r="K11" i="2" s="1"/>
  <c r="I12" i="2"/>
  <c r="K12" i="2" s="1"/>
  <c r="I13" i="2"/>
  <c r="K13" i="2" s="1"/>
  <c r="I14" i="2"/>
  <c r="I15" i="2"/>
  <c r="K15" i="2" s="1"/>
  <c r="I16" i="2"/>
  <c r="K16" i="2" s="1"/>
  <c r="I17" i="2"/>
  <c r="K17" i="2" s="1"/>
  <c r="I18" i="2"/>
  <c r="I19" i="2"/>
  <c r="K19" i="2" s="1"/>
  <c r="I20" i="2"/>
  <c r="K20" i="2" s="1"/>
  <c r="I21" i="2"/>
  <c r="K21" i="2" s="1"/>
  <c r="I22" i="2"/>
  <c r="I23" i="2"/>
  <c r="K23" i="2" s="1"/>
  <c r="I24" i="2"/>
  <c r="K24" i="2" s="1"/>
  <c r="I25" i="2"/>
  <c r="K25" i="2" s="1"/>
  <c r="I26" i="2"/>
  <c r="K26" i="2" s="1"/>
  <c r="I27" i="2"/>
  <c r="K27" i="2" s="1"/>
  <c r="I28" i="2"/>
  <c r="K28" i="2" s="1"/>
  <c r="I29" i="2"/>
  <c r="K29" i="2" s="1"/>
  <c r="I30" i="2"/>
  <c r="K30" i="2" s="1"/>
  <c r="L2" i="2"/>
  <c r="M2" i="2"/>
  <c r="N2" i="2"/>
  <c r="L190" i="1" l="1"/>
  <c r="L134" i="1" l="1"/>
  <c r="L114" i="1"/>
  <c r="L117" i="1"/>
  <c r="L120" i="1"/>
  <c r="L122" i="1"/>
  <c r="L123" i="1"/>
  <c r="L126" i="1"/>
  <c r="L127" i="1"/>
  <c r="L130" i="1"/>
  <c r="L131" i="1"/>
  <c r="L132" i="1"/>
  <c r="L133" i="1"/>
  <c r="L3" i="1"/>
  <c r="L5" i="1"/>
  <c r="L7" i="1"/>
  <c r="L10" i="1"/>
  <c r="L11" i="1"/>
  <c r="L18" i="1"/>
  <c r="L41" i="1"/>
  <c r="L49" i="1"/>
  <c r="L12" i="1"/>
  <c r="L39" i="1"/>
  <c r="L48" i="1"/>
  <c r="L40" i="1"/>
  <c r="L32" i="1"/>
  <c r="L13" i="1"/>
  <c r="L14" i="1"/>
  <c r="L81" i="1"/>
  <c r="L15" i="1"/>
  <c r="L44" i="1"/>
  <c r="L46" i="1"/>
  <c r="L57" i="1"/>
  <c r="L2" i="1"/>
  <c r="L4" i="1"/>
  <c r="L6" i="1"/>
  <c r="L8" i="1"/>
  <c r="L9" i="1"/>
  <c r="L29" i="1"/>
  <c r="L30" i="1"/>
  <c r="L31" i="1"/>
  <c r="L19" i="1"/>
  <c r="L33" i="1"/>
  <c r="L65" i="1"/>
  <c r="L20" i="1"/>
  <c r="L26" i="1"/>
  <c r="L16" i="1"/>
  <c r="L21" i="1"/>
  <c r="L22" i="1"/>
  <c r="L23" i="1"/>
  <c r="L24" i="1"/>
  <c r="L27" i="1"/>
  <c r="L34" i="1"/>
  <c r="L17" i="1"/>
  <c r="L25" i="1"/>
  <c r="L35" i="1"/>
  <c r="L28" i="1"/>
  <c r="L36" i="1"/>
  <c r="L37" i="1"/>
  <c r="L38" i="1"/>
  <c r="L45" i="1"/>
  <c r="L50" i="1"/>
  <c r="L51" i="1"/>
  <c r="L52" i="1"/>
  <c r="L80" i="1"/>
  <c r="L53" i="1"/>
  <c r="L54" i="1"/>
  <c r="L55" i="1"/>
  <c r="L56" i="1"/>
  <c r="L58" i="1"/>
  <c r="L42" i="1"/>
  <c r="L59" i="1"/>
  <c r="L60" i="1"/>
  <c r="L61" i="1"/>
  <c r="L82" i="1"/>
  <c r="L62" i="1"/>
  <c r="L43" i="1"/>
  <c r="L83" i="1"/>
  <c r="L47" i="1"/>
  <c r="L63" i="1"/>
  <c r="L64" i="1"/>
  <c r="L84" i="1"/>
  <c r="L66" i="1"/>
  <c r="L67" i="1"/>
  <c r="L68" i="1"/>
  <c r="L69" i="1"/>
  <c r="L70" i="1"/>
  <c r="L71" i="1"/>
  <c r="L72" i="1"/>
  <c r="L73" i="1"/>
  <c r="L74" i="1"/>
  <c r="L75" i="1"/>
  <c r="L76" i="1"/>
  <c r="L77" i="1"/>
  <c r="L85" i="1"/>
  <c r="L78" i="1"/>
  <c r="L86" i="1"/>
  <c r="L79" i="1"/>
  <c r="L88" i="1"/>
  <c r="L115" i="1"/>
  <c r="L118" i="1"/>
  <c r="L119" i="1"/>
  <c r="L121" i="1"/>
  <c r="L124" i="1"/>
  <c r="L125" i="1"/>
  <c r="L116" i="1"/>
  <c r="L128" i="1"/>
  <c r="L107" i="1"/>
  <c r="L129" i="1"/>
  <c r="L96" i="1"/>
  <c r="L98" i="1"/>
  <c r="L110" i="1"/>
  <c r="L105" i="1"/>
  <c r="L108" i="1"/>
  <c r="L111" i="1"/>
  <c r="L97" i="1"/>
  <c r="L99" i="1"/>
  <c r="L89" i="1"/>
  <c r="L90" i="1"/>
  <c r="L91" i="1"/>
  <c r="L147" i="1"/>
  <c r="L158" i="1"/>
  <c r="L159" i="1"/>
  <c r="L165" i="1"/>
  <c r="L167" i="1"/>
  <c r="L166" i="1"/>
  <c r="L161" i="1"/>
  <c r="L168" i="1"/>
  <c r="L162" i="1"/>
  <c r="L157" i="1"/>
  <c r="L163" i="1"/>
  <c r="L160" i="1"/>
  <c r="L164" i="1"/>
  <c r="L148" i="1"/>
  <c r="L149" i="1"/>
  <c r="L150" i="1"/>
  <c r="L154" i="1"/>
  <c r="L155" i="1"/>
  <c r="L151" i="1"/>
  <c r="L152" i="1"/>
  <c r="L153" i="1"/>
  <c r="L156" i="1"/>
  <c r="L186" i="1"/>
  <c r="L183" i="1"/>
  <c r="L187" i="1"/>
  <c r="L136" i="1"/>
  <c r="L139" i="1"/>
  <c r="L138" i="1"/>
  <c r="L137" i="1"/>
  <c r="L135" i="1"/>
  <c r="L140" i="1"/>
  <c r="L141" i="1"/>
  <c r="L142" i="1"/>
  <c r="L143" i="1"/>
  <c r="L146" i="1"/>
  <c r="L144" i="1"/>
  <c r="L145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O93" i="1" l="1"/>
  <c r="O94" i="1"/>
  <c r="O95" i="1"/>
  <c r="O100" i="1"/>
  <c r="O101" i="1"/>
  <c r="O102" i="1"/>
  <c r="O103" i="1"/>
  <c r="O104" i="1"/>
  <c r="O106" i="1"/>
  <c r="O109" i="1"/>
  <c r="O112" i="1"/>
  <c r="O113" i="1"/>
  <c r="O114" i="1"/>
  <c r="O117" i="1"/>
  <c r="O120" i="1"/>
  <c r="O122" i="1"/>
  <c r="O123" i="1"/>
  <c r="O126" i="1"/>
  <c r="O127" i="1"/>
  <c r="O130" i="1"/>
  <c r="O131" i="1"/>
  <c r="O132" i="1"/>
  <c r="O133" i="1"/>
  <c r="O134" i="1"/>
  <c r="O3" i="1"/>
  <c r="O5" i="1"/>
  <c r="O7" i="1"/>
  <c r="O10" i="1"/>
  <c r="O11" i="1"/>
  <c r="O18" i="1"/>
  <c r="O41" i="1"/>
  <c r="O49" i="1"/>
  <c r="O12" i="1"/>
  <c r="O39" i="1"/>
  <c r="O48" i="1"/>
  <c r="O40" i="1"/>
  <c r="O32" i="1"/>
  <c r="O13" i="1"/>
  <c r="O14" i="1"/>
  <c r="O81" i="1"/>
  <c r="O15" i="1"/>
  <c r="O44" i="1"/>
  <c r="O46" i="1"/>
  <c r="O57" i="1"/>
  <c r="O2" i="1"/>
  <c r="O4" i="1"/>
  <c r="O6" i="1"/>
  <c r="O8" i="1"/>
  <c r="O9" i="1"/>
  <c r="O29" i="1"/>
  <c r="O30" i="1"/>
  <c r="O31" i="1"/>
  <c r="O19" i="1"/>
  <c r="O33" i="1"/>
  <c r="O65" i="1"/>
  <c r="O20" i="1"/>
  <c r="O26" i="1"/>
  <c r="O16" i="1"/>
  <c r="O21" i="1"/>
  <c r="O22" i="1"/>
  <c r="O23" i="1"/>
  <c r="O24" i="1"/>
  <c r="O27" i="1"/>
  <c r="O34" i="1"/>
  <c r="O17" i="1"/>
  <c r="O25" i="1"/>
  <c r="O35" i="1"/>
  <c r="O28" i="1"/>
  <c r="O36" i="1"/>
  <c r="O37" i="1"/>
  <c r="O38" i="1"/>
  <c r="O45" i="1"/>
  <c r="O50" i="1"/>
  <c r="O51" i="1"/>
  <c r="O52" i="1"/>
  <c r="O80" i="1"/>
  <c r="O53" i="1"/>
  <c r="O54" i="1"/>
  <c r="O55" i="1"/>
  <c r="O56" i="1"/>
  <c r="O58" i="1"/>
  <c r="O42" i="1"/>
  <c r="O59" i="1"/>
  <c r="O60" i="1"/>
  <c r="O61" i="1"/>
  <c r="O82" i="1"/>
  <c r="O62" i="1"/>
  <c r="O43" i="1"/>
  <c r="O83" i="1"/>
  <c r="O47" i="1"/>
  <c r="O63" i="1"/>
  <c r="O64" i="1"/>
  <c r="O84" i="1"/>
  <c r="O66" i="1"/>
  <c r="O67" i="1"/>
  <c r="O68" i="1"/>
  <c r="O69" i="1"/>
  <c r="O70" i="1"/>
  <c r="O71" i="1"/>
  <c r="O72" i="1"/>
  <c r="O73" i="1"/>
  <c r="O74" i="1"/>
  <c r="O75" i="1"/>
  <c r="O76" i="1"/>
  <c r="O77" i="1"/>
  <c r="O85" i="1"/>
  <c r="O78" i="1"/>
  <c r="O86" i="1"/>
  <c r="O79" i="1"/>
  <c r="O88" i="1"/>
  <c r="O115" i="1"/>
  <c r="O118" i="1"/>
  <c r="O119" i="1"/>
  <c r="O121" i="1"/>
  <c r="O124" i="1"/>
  <c r="O125" i="1"/>
  <c r="O116" i="1"/>
  <c r="O128" i="1"/>
  <c r="O107" i="1"/>
  <c r="O129" i="1"/>
  <c r="O96" i="1"/>
  <c r="O98" i="1"/>
  <c r="O110" i="1"/>
  <c r="O105" i="1"/>
  <c r="O108" i="1"/>
  <c r="O111" i="1"/>
  <c r="O97" i="1"/>
  <c r="O99" i="1"/>
  <c r="O89" i="1"/>
  <c r="O90" i="1"/>
  <c r="O91" i="1"/>
  <c r="O147" i="1"/>
  <c r="O158" i="1"/>
  <c r="O159" i="1"/>
  <c r="O165" i="1"/>
  <c r="O167" i="1"/>
  <c r="O166" i="1"/>
  <c r="O161" i="1"/>
  <c r="O168" i="1"/>
  <c r="O162" i="1"/>
  <c r="O157" i="1"/>
  <c r="O163" i="1"/>
  <c r="O160" i="1"/>
  <c r="O164" i="1"/>
  <c r="O148" i="1"/>
  <c r="O149" i="1"/>
  <c r="O150" i="1"/>
  <c r="O154" i="1"/>
  <c r="O155" i="1"/>
  <c r="O151" i="1"/>
  <c r="O152" i="1"/>
  <c r="O153" i="1"/>
  <c r="O156" i="1"/>
  <c r="O186" i="1"/>
  <c r="O183" i="1"/>
  <c r="O187" i="1"/>
  <c r="O136" i="1"/>
  <c r="O139" i="1"/>
  <c r="O138" i="1"/>
  <c r="O137" i="1"/>
  <c r="O135" i="1"/>
  <c r="O140" i="1"/>
  <c r="O141" i="1"/>
  <c r="O142" i="1"/>
  <c r="O143" i="1"/>
  <c r="O146" i="1"/>
  <c r="O144" i="1"/>
  <c r="O145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170" i="1"/>
  <c r="O175" i="1"/>
  <c r="O177" i="1"/>
  <c r="O185" i="1"/>
  <c r="O171" i="1"/>
  <c r="O178" i="1"/>
  <c r="O184" i="1"/>
  <c r="O179" i="1"/>
  <c r="O176" i="1"/>
  <c r="O172" i="1"/>
  <c r="O173" i="1"/>
  <c r="O188" i="1"/>
  <c r="O174" i="1"/>
  <c r="O180" i="1"/>
  <c r="O181" i="1"/>
  <c r="O182" i="1"/>
  <c r="O87" i="1"/>
  <c r="O92" i="1"/>
  <c r="L87" i="1" l="1"/>
  <c r="L92" i="1"/>
  <c r="L93" i="1"/>
  <c r="L94" i="1"/>
  <c r="L95" i="1"/>
  <c r="L100" i="1"/>
  <c r="L101" i="1"/>
  <c r="L102" i="1"/>
  <c r="L103" i="1"/>
  <c r="L104" i="1"/>
  <c r="L106" i="1"/>
  <c r="L109" i="1"/>
  <c r="L112" i="1"/>
  <c r="L113" i="1"/>
  <c r="J169" i="1"/>
  <c r="L169" i="1" s="1"/>
  <c r="J170" i="1"/>
  <c r="L170" i="1" s="1"/>
  <c r="J175" i="1"/>
  <c r="L175" i="1" s="1"/>
  <c r="J177" i="1"/>
  <c r="L177" i="1" s="1"/>
  <c r="J185" i="1"/>
  <c r="L185" i="1" s="1"/>
  <c r="J171" i="1"/>
  <c r="L171" i="1" s="1"/>
  <c r="J178" i="1"/>
  <c r="L178" i="1" s="1"/>
  <c r="J184" i="1"/>
  <c r="L184" i="1" s="1"/>
  <c r="J179" i="1"/>
  <c r="L179" i="1" s="1"/>
  <c r="J176" i="1"/>
  <c r="L176" i="1" s="1"/>
  <c r="J172" i="1"/>
  <c r="L172" i="1" s="1"/>
  <c r="J173" i="1"/>
  <c r="L173" i="1" s="1"/>
  <c r="J188" i="1"/>
  <c r="L188" i="1" s="1"/>
  <c r="J174" i="1"/>
  <c r="L174" i="1" s="1"/>
  <c r="J180" i="1"/>
  <c r="L180" i="1" s="1"/>
  <c r="J181" i="1"/>
  <c r="L181" i="1" s="1"/>
  <c r="J182" i="1"/>
  <c r="L182" i="1" s="1"/>
  <c r="O169" i="1" l="1"/>
</calcChain>
</file>

<file path=xl/sharedStrings.xml><?xml version="1.0" encoding="utf-8"?>
<sst xmlns="http://schemas.openxmlformats.org/spreadsheetml/2006/main" count="1493" uniqueCount="245">
  <si>
    <t>Brand</t>
  </si>
  <si>
    <t>Part Number</t>
  </si>
  <si>
    <t>R23</t>
  </si>
  <si>
    <t>R25</t>
  </si>
  <si>
    <t>R24</t>
  </si>
  <si>
    <t>R09</t>
  </si>
  <si>
    <t>R21</t>
  </si>
  <si>
    <t>R22</t>
  </si>
  <si>
    <t>R26</t>
  </si>
  <si>
    <t>Default Z</t>
  </si>
  <si>
    <t>Profile</t>
  </si>
  <si>
    <t>A- 30mm R3</t>
  </si>
  <si>
    <t>Tyrolit</t>
  </si>
  <si>
    <t>Diameter</t>
  </si>
  <si>
    <t>Length</t>
  </si>
  <si>
    <t>A- 30mm R6</t>
  </si>
  <si>
    <t>A-30mm R6</t>
  </si>
  <si>
    <t>A-30mm R8</t>
  </si>
  <si>
    <t>A-30mm R15</t>
  </si>
  <si>
    <t>A-30mm R15 R3</t>
  </si>
  <si>
    <t>A-33mm R10</t>
  </si>
  <si>
    <t>Series/O.D.</t>
  </si>
  <si>
    <t>Thickness</t>
  </si>
  <si>
    <t>3CM</t>
  </si>
  <si>
    <t>4CM</t>
  </si>
  <si>
    <t>A-40mm R6</t>
  </si>
  <si>
    <t>A-40mm R8</t>
  </si>
  <si>
    <t>A-40mm R20</t>
  </si>
  <si>
    <t>A- 20mm R6</t>
  </si>
  <si>
    <t>A- 20mm R10</t>
  </si>
  <si>
    <t>2CM</t>
  </si>
  <si>
    <t>Large Diameter</t>
  </si>
  <si>
    <t>B-20mm R20</t>
  </si>
  <si>
    <t>B-30mm R25</t>
  </si>
  <si>
    <t>Type</t>
  </si>
  <si>
    <t>MILL</t>
  </si>
  <si>
    <t>Diamut</t>
  </si>
  <si>
    <t>Terminator</t>
  </si>
  <si>
    <t>ADI</t>
  </si>
  <si>
    <t>B-list</t>
  </si>
  <si>
    <t>Marmelettromeccanica</t>
  </si>
  <si>
    <t>Nicolai Diamont</t>
  </si>
  <si>
    <t>Thick-list</t>
  </si>
  <si>
    <t>6CM</t>
  </si>
  <si>
    <t>Mill</t>
  </si>
  <si>
    <t>Core</t>
  </si>
  <si>
    <t>Type list</t>
  </si>
  <si>
    <t>Series-list</t>
  </si>
  <si>
    <t>A-30mm R5</t>
  </si>
  <si>
    <t>T33r3 25mm</t>
  </si>
  <si>
    <t>A30r6 40mm</t>
  </si>
  <si>
    <t>T30r3 37mm</t>
  </si>
  <si>
    <t>T30r6 37mm</t>
  </si>
  <si>
    <t>A30r6 80mm</t>
  </si>
  <si>
    <t>A-33 R6 80mm</t>
  </si>
  <si>
    <t>A-35 R10 90mm</t>
  </si>
  <si>
    <t>A-35 R15 80mm</t>
  </si>
  <si>
    <t>SM30 80</t>
  </si>
  <si>
    <t>T30r6 80mm</t>
  </si>
  <si>
    <t>T-32 R-6 80mm</t>
  </si>
  <si>
    <t>V30 80mm</t>
  </si>
  <si>
    <t>V30 94mm</t>
  </si>
  <si>
    <t>Z-33 80mm</t>
  </si>
  <si>
    <t>A33r15 120mm</t>
  </si>
  <si>
    <t>B30 120 mm</t>
  </si>
  <si>
    <t>F30 120mm</t>
  </si>
  <si>
    <t>FS30 120mm</t>
  </si>
  <si>
    <t>T30r6 120mm</t>
  </si>
  <si>
    <t>T30r8 120mm</t>
  </si>
  <si>
    <t>V30 120mm</t>
  </si>
  <si>
    <t>V-33 R-15 120mm</t>
  </si>
  <si>
    <t>Half-Gas</t>
  </si>
  <si>
    <t>A-36 R5 1-2 gas</t>
  </si>
  <si>
    <t>T31 Anchor</t>
  </si>
  <si>
    <t>T-33 R3 1-2gas</t>
  </si>
  <si>
    <t>T20-8D_D_20_0</t>
  </si>
  <si>
    <t>T30-8D_D_20_0</t>
  </si>
  <si>
    <t>T30 R3_D_40</t>
  </si>
  <si>
    <t>A- 30mm R8</t>
  </si>
  <si>
    <t>A- 30mm R15</t>
  </si>
  <si>
    <t>T-20 R3</t>
  </si>
  <si>
    <t>T-30 R3</t>
  </si>
  <si>
    <t xml:space="preserve">T-30 R3 </t>
  </si>
  <si>
    <t>T-30 R6</t>
  </si>
  <si>
    <t>T-30 R8</t>
  </si>
  <si>
    <t>A20_D_93_0</t>
  </si>
  <si>
    <t>A30_D_90_0</t>
  </si>
  <si>
    <t>A30-1_D_90</t>
  </si>
  <si>
    <t>AR30_D_80_0</t>
  </si>
  <si>
    <t>F+Z30_D_90_0</t>
  </si>
  <si>
    <t>FS-1 30</t>
  </si>
  <si>
    <t>SM30_D_80_0</t>
  </si>
  <si>
    <t>SM40_D_80_0</t>
  </si>
  <si>
    <t>T20-1_D_77_0</t>
  </si>
  <si>
    <t>T30 R6_D_77_0</t>
  </si>
  <si>
    <t>T30-1_D_77_0</t>
  </si>
  <si>
    <t>T30-4_D_77_0</t>
  </si>
  <si>
    <t>T30-8_D_80_POS4</t>
  </si>
  <si>
    <t>T40-1_D_77_0</t>
  </si>
  <si>
    <t>V30_D_96_0</t>
  </si>
  <si>
    <t>ZR20_D_85_0</t>
  </si>
  <si>
    <t>ZR30_D_80_0</t>
  </si>
  <si>
    <t>ZR30-2_D_93_0</t>
  </si>
  <si>
    <t>ZR40_D_80_0</t>
  </si>
  <si>
    <t>ZS30_D_90_0</t>
  </si>
  <si>
    <t>ZS30-1_D_90_0</t>
  </si>
  <si>
    <t>ZS40_D_90_0</t>
  </si>
  <si>
    <t>A20_R10_120MM</t>
  </si>
  <si>
    <t>A30_D_120_0</t>
  </si>
  <si>
    <t>A30_R15_120MM</t>
  </si>
  <si>
    <t>A30-1_D_120_0</t>
  </si>
  <si>
    <t>A40_D_120_0</t>
  </si>
  <si>
    <t>B+B30_D_120_0</t>
  </si>
  <si>
    <t>B+B30-1_D_120_0</t>
  </si>
  <si>
    <t>B30_D_120_0</t>
  </si>
  <si>
    <t>B30-1_D_120_0</t>
  </si>
  <si>
    <t>D30_D_120_0</t>
  </si>
  <si>
    <t>E30-2_D_108_0</t>
  </si>
  <si>
    <t>F_S30-1_D_120_0</t>
  </si>
  <si>
    <t>F+F+V-30</t>
  </si>
  <si>
    <t>F+V30_D_120_0</t>
  </si>
  <si>
    <t>F+V40_D_120_0</t>
  </si>
  <si>
    <t>F+Z30_D_120_0</t>
  </si>
  <si>
    <t>F+Z30-9_D_104</t>
  </si>
  <si>
    <t>F+Z40_D_120_0</t>
  </si>
  <si>
    <t>F20_D_120_0</t>
  </si>
  <si>
    <t>F30_D_120_0</t>
  </si>
  <si>
    <t>F30-3_D_114_0</t>
  </si>
  <si>
    <t>FG40_D_120_0</t>
  </si>
  <si>
    <t>FS30_D_120_0</t>
  </si>
  <si>
    <t>H30_D_120_0</t>
  </si>
  <si>
    <t>M30_D_120_0</t>
  </si>
  <si>
    <t>O30_D_120_0</t>
  </si>
  <si>
    <t>O30-9_D_115_0</t>
  </si>
  <si>
    <t>PR_F+V30_D_120_0</t>
  </si>
  <si>
    <t>PR_F30_D_120_0</t>
  </si>
  <si>
    <t>Q30_D_120_0</t>
  </si>
  <si>
    <t>T30 R3_D_120_0</t>
  </si>
  <si>
    <t>T30 R6_D_120_0</t>
  </si>
  <si>
    <t>T30-2_D_120_0</t>
  </si>
  <si>
    <t>V+B30_D_120_0</t>
  </si>
  <si>
    <t>V+B40_D_120_0</t>
  </si>
  <si>
    <t>V30_D_120_0</t>
  </si>
  <si>
    <t>V60_D_136_0</t>
  </si>
  <si>
    <t>VX30_D_120_0</t>
  </si>
  <si>
    <t>A30r5 20mm</t>
  </si>
  <si>
    <t>AFR21,5_R10_R3_d120</t>
  </si>
  <si>
    <t>AFR31,5_R10_R3_d120</t>
  </si>
  <si>
    <t>AFR33_R15_R3_d120</t>
  </si>
  <si>
    <t>EFR31,5_B8_R3_d120</t>
  </si>
  <si>
    <t>FZ36R10_d120</t>
  </si>
  <si>
    <t>G31,5_d120</t>
  </si>
  <si>
    <t>T21,5_R3_d120</t>
  </si>
  <si>
    <t>T31,5_R3_d120</t>
  </si>
  <si>
    <t>T31,5_R6_d80</t>
  </si>
  <si>
    <t>T32_R6_d120</t>
  </si>
  <si>
    <t>T33_R3_d40</t>
  </si>
  <si>
    <t>T33_R3_d60</t>
  </si>
  <si>
    <t>T33_R3_d80</t>
  </si>
  <si>
    <t>T30r3 80mm</t>
  </si>
  <si>
    <t>B20 R20 D105</t>
  </si>
  <si>
    <t>B30 R30 - R3 D120</t>
  </si>
  <si>
    <t>B30 R30 D120</t>
  </si>
  <si>
    <t>B40 R40 D147</t>
  </si>
  <si>
    <t>D40 R5 45° D120</t>
  </si>
  <si>
    <t>D40 R10.5 45° 120</t>
  </si>
  <si>
    <t>E30 BEV 17 D120</t>
  </si>
  <si>
    <t>F+VB40 D120</t>
  </si>
  <si>
    <t>F30 R15 D120</t>
  </si>
  <si>
    <t>G20 D120</t>
  </si>
  <si>
    <t>G30 D120</t>
  </si>
  <si>
    <t>B33 R30 R3 D122</t>
  </si>
  <si>
    <t>TP30 D120</t>
  </si>
  <si>
    <t>F+VB30 D100</t>
  </si>
  <si>
    <t>FZ30 - R3 D110</t>
  </si>
  <si>
    <t>FZ30 D100</t>
  </si>
  <si>
    <t>FZ40 D100</t>
  </si>
  <si>
    <t>FZ40 R3 D110</t>
  </si>
  <si>
    <t>H30 R25 D110</t>
  </si>
  <si>
    <t>O30 D108</t>
  </si>
  <si>
    <t>Q30 D115</t>
  </si>
  <si>
    <t>V40 D105</t>
  </si>
  <si>
    <t xml:space="preserve"> </t>
  </si>
  <si>
    <t xml:space="preserve">D-30mm </t>
  </si>
  <si>
    <t xml:space="preserve">E-20mm </t>
  </si>
  <si>
    <t xml:space="preserve">E-30mm </t>
  </si>
  <si>
    <t>A30 R5</t>
  </si>
  <si>
    <t>B30</t>
  </si>
  <si>
    <t>FZ30 R10</t>
  </si>
  <si>
    <t>SCE6_115_toll_02</t>
  </si>
  <si>
    <t>ZS30</t>
  </si>
  <si>
    <t>A30 R3 Halfgas</t>
  </si>
  <si>
    <t>A30 R3</t>
  </si>
  <si>
    <t>A30 R6</t>
  </si>
  <si>
    <t>A30 R15</t>
  </si>
  <si>
    <t>V30</t>
  </si>
  <si>
    <t>ZS40</t>
  </si>
  <si>
    <t>A-30mm R3</t>
  </si>
  <si>
    <t>A-30R6R3</t>
  </si>
  <si>
    <t>A-30R6</t>
  </si>
  <si>
    <t>A-30R15R3</t>
  </si>
  <si>
    <t>A-30R15</t>
  </si>
  <si>
    <t>A-40R6</t>
  </si>
  <si>
    <t>A-60R30</t>
  </si>
  <si>
    <t>B-30R25</t>
  </si>
  <si>
    <t>B30R30R3</t>
  </si>
  <si>
    <t>D30UD</t>
  </si>
  <si>
    <t>ES30 40</t>
  </si>
  <si>
    <t>ES30R3</t>
  </si>
  <si>
    <t>FS40</t>
  </si>
  <si>
    <t>FS30</t>
  </si>
  <si>
    <t>H30</t>
  </si>
  <si>
    <t>1.3,1.1</t>
  </si>
  <si>
    <t>.61,.55</t>
  </si>
  <si>
    <t>O30</t>
  </si>
  <si>
    <t>OG30</t>
  </si>
  <si>
    <t>PE30R23</t>
  </si>
  <si>
    <t>PE30R23R3</t>
  </si>
  <si>
    <t>PE40R40</t>
  </si>
  <si>
    <t>T20R3</t>
  </si>
  <si>
    <t>T30R3</t>
  </si>
  <si>
    <t>T30R8</t>
  </si>
  <si>
    <t>T40R3</t>
  </si>
  <si>
    <t>T40R8</t>
  </si>
  <si>
    <t>TP30R8R2</t>
  </si>
  <si>
    <t>V20</t>
  </si>
  <si>
    <t>V40</t>
  </si>
  <si>
    <t>V60</t>
  </si>
  <si>
    <t>Z35</t>
  </si>
  <si>
    <t>Z50</t>
  </si>
  <si>
    <t>23x50 Dekton Finger bit</t>
  </si>
  <si>
    <t>R02</t>
  </si>
  <si>
    <t>R02 Choices</t>
  </si>
  <si>
    <t>Largest</t>
  </si>
  <si>
    <t>Smallest</t>
  </si>
  <si>
    <t>Search</t>
  </si>
  <si>
    <t>Both</t>
  </si>
  <si>
    <t>Tool Type</t>
  </si>
  <si>
    <t>Pocket Number</t>
  </si>
  <si>
    <t>Finger Bit</t>
  </si>
  <si>
    <t>Core Bit</t>
  </si>
  <si>
    <t>Gauge Wheel</t>
  </si>
  <si>
    <t>Z Wheel</t>
  </si>
  <si>
    <t>Corrector Wheel</t>
  </si>
  <si>
    <t>Tool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</si>
</sst>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9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98"/>
  <sheetViews>
    <sheetView tabSelected="1" topLeftCell="G1" zoomScaleNormal="100" workbookViewId="0">
      <pane ySplit="1" topLeftCell="A209" activePane="bottomLeft" state="frozen"/>
      <selection pane="bottomLeft" activeCell="E8" sqref="E8"/>
    </sheetView>
  </sheetViews>
  <sheetFormatPr defaultRowHeight="15" x14ac:dyDescent="0.25"/>
  <cols>
    <col min="1" max="1" width="11.7109375" customWidth="1"/>
    <col min="2" max="2" width="17.7109375" customWidth="1"/>
    <col min="3" max="5" width="17.7109375" style="4" customWidth="1"/>
    <col min="6" max="6" width="16.28515625" customWidth="1"/>
    <col min="7" max="10" width="16.28515625" style="4" customWidth="1"/>
    <col min="11" max="16" width="9.140625" style="4"/>
    <col min="17" max="17" width="13.7109375" style="4" customWidth="1"/>
    <col min="18" max="18" width="18.28515625" customWidth="1"/>
    <col min="30" max="30" width="11.42578125" customWidth="1"/>
    <col min="44" max="44" width="14" customWidth="1"/>
  </cols>
  <sheetData>
    <row r="1" spans="1:44" s="2" customFormat="1" ht="14.45" x14ac:dyDescent="0.3">
      <c r="A1" s="1" t="s">
        <v>0</v>
      </c>
      <c r="B1" s="2" t="s">
        <v>10</v>
      </c>
      <c r="C1" s="3" t="s">
        <v>34</v>
      </c>
      <c r="D1" s="3" t="s">
        <v>21</v>
      </c>
      <c r="E1" s="3" t="s">
        <v>22</v>
      </c>
      <c r="F1" s="2" t="s">
        <v>1</v>
      </c>
      <c r="G1" s="3" t="s">
        <v>14</v>
      </c>
      <c r="H1" s="3" t="s">
        <v>13</v>
      </c>
      <c r="I1" s="3" t="s">
        <v>9</v>
      </c>
      <c r="J1" s="3" t="s">
        <v>31</v>
      </c>
      <c r="K1" s="3" t="s">
        <v>2</v>
      </c>
      <c r="L1" s="3" t="s">
        <v>3</v>
      </c>
      <c r="M1" s="3" t="s">
        <v>4</v>
      </c>
      <c r="N1" s="3" t="s">
        <v>8</v>
      </c>
      <c r="O1" s="3" t="s">
        <v>5</v>
      </c>
      <c r="P1" s="3" t="s">
        <v>6</v>
      </c>
      <c r="Q1" s="3" t="s">
        <v>7</v>
      </c>
      <c r="R1" s="3" t="s">
        <v>235</v>
      </c>
      <c r="S1" s="2" t="s">
        <v>231</v>
      </c>
      <c r="AA1" s="2" t="s">
        <v>39</v>
      </c>
      <c r="AC1" s="2" t="s">
        <v>46</v>
      </c>
      <c r="AD1" s="2" t="s">
        <v>47</v>
      </c>
      <c r="AE1" s="2" t="s">
        <v>42</v>
      </c>
      <c r="AR1" s="2" t="s">
        <v>232</v>
      </c>
    </row>
    <row r="2" spans="1:44" ht="14.45" x14ac:dyDescent="0.3">
      <c r="A2" t="s">
        <v>38</v>
      </c>
      <c r="B2" t="s">
        <v>80</v>
      </c>
      <c r="C2" s="4" t="s">
        <v>44</v>
      </c>
      <c r="D2" s="4">
        <v>20</v>
      </c>
      <c r="E2" s="4" t="s">
        <v>30</v>
      </c>
      <c r="H2" s="4">
        <v>0.78700000000000003</v>
      </c>
      <c r="J2" s="4">
        <v>0.78700000000000003</v>
      </c>
      <c r="L2" s="4">
        <f t="shared" ref="L2:L65" si="0">SUM(J2/2)-0.1</f>
        <v>0.29349999999999998</v>
      </c>
      <c r="M2" s="4">
        <v>0.25</v>
      </c>
      <c r="N2" s="4">
        <v>0.26800000000000002</v>
      </c>
      <c r="O2" s="4">
        <f t="shared" ref="O2:O65" si="1">SUM(M2/5)</f>
        <v>0.05</v>
      </c>
      <c r="P2" s="4">
        <v>0.108</v>
      </c>
      <c r="R2" t="s">
        <v>233</v>
      </c>
      <c r="S2" t="s">
        <v>236</v>
      </c>
      <c r="AA2" s="5"/>
    </row>
    <row r="3" spans="1:44" x14ac:dyDescent="0.25">
      <c r="A3" t="s">
        <v>38</v>
      </c>
      <c r="B3" t="s">
        <v>75</v>
      </c>
      <c r="C3" s="4" t="s">
        <v>44</v>
      </c>
      <c r="D3" s="4">
        <v>20</v>
      </c>
      <c r="E3" s="4" t="s">
        <v>30</v>
      </c>
      <c r="H3" s="4">
        <v>0.7087</v>
      </c>
      <c r="J3" s="4">
        <v>0.98429999999999995</v>
      </c>
      <c r="L3" s="4">
        <f t="shared" si="0"/>
        <v>0.39215</v>
      </c>
      <c r="M3" s="4">
        <v>0.25</v>
      </c>
      <c r="N3" s="4">
        <v>0.1075</v>
      </c>
      <c r="O3" s="4">
        <f t="shared" si="1"/>
        <v>0.05</v>
      </c>
      <c r="P3" s="4">
        <v>0.1075</v>
      </c>
      <c r="R3" t="s">
        <v>233</v>
      </c>
      <c r="S3" t="s">
        <v>236</v>
      </c>
      <c r="AA3" t="s">
        <v>12</v>
      </c>
      <c r="AC3" t="s">
        <v>44</v>
      </c>
      <c r="AD3">
        <v>20</v>
      </c>
      <c r="AE3" t="s">
        <v>30</v>
      </c>
      <c r="AM3">
        <v>0.25</v>
      </c>
      <c r="AR3" t="s">
        <v>233</v>
      </c>
    </row>
    <row r="4" spans="1:44" x14ac:dyDescent="0.25">
      <c r="A4" t="s">
        <v>38</v>
      </c>
      <c r="B4" t="s">
        <v>81</v>
      </c>
      <c r="C4" s="4" t="s">
        <v>44</v>
      </c>
      <c r="D4" s="4">
        <v>20</v>
      </c>
      <c r="E4" s="4" t="s">
        <v>23</v>
      </c>
      <c r="H4" s="4">
        <v>0.78700000000000003</v>
      </c>
      <c r="J4" s="4">
        <v>0.78700000000000003</v>
      </c>
      <c r="L4" s="4">
        <f t="shared" si="0"/>
        <v>0.29349999999999998</v>
      </c>
      <c r="M4" s="4">
        <v>0.25</v>
      </c>
      <c r="N4" s="4">
        <v>0.59099999999999997</v>
      </c>
      <c r="O4" s="4">
        <f t="shared" si="1"/>
        <v>0.05</v>
      </c>
      <c r="P4" s="4">
        <v>0.112</v>
      </c>
      <c r="R4" t="s">
        <v>233</v>
      </c>
      <c r="S4" t="s">
        <v>236</v>
      </c>
      <c r="AA4" t="s">
        <v>36</v>
      </c>
      <c r="AC4" t="s">
        <v>45</v>
      </c>
      <c r="AD4">
        <v>40</v>
      </c>
      <c r="AE4" t="s">
        <v>23</v>
      </c>
      <c r="AM4">
        <v>0.1</v>
      </c>
      <c r="AR4" t="s">
        <v>234</v>
      </c>
    </row>
    <row r="5" spans="1:44" x14ac:dyDescent="0.25">
      <c r="A5" t="s">
        <v>38</v>
      </c>
      <c r="B5" t="s">
        <v>76</v>
      </c>
      <c r="C5" s="4" t="s">
        <v>44</v>
      </c>
      <c r="D5" s="4">
        <v>20</v>
      </c>
      <c r="E5" s="4" t="s">
        <v>23</v>
      </c>
      <c r="H5" s="4">
        <v>0.78739999999999999</v>
      </c>
      <c r="J5" s="4">
        <v>0.78739999999999999</v>
      </c>
      <c r="L5" s="4">
        <f t="shared" si="0"/>
        <v>0.29369999999999996</v>
      </c>
      <c r="M5" s="4">
        <v>0.25</v>
      </c>
      <c r="N5" s="4">
        <v>0.66239999999999999</v>
      </c>
      <c r="O5" s="4">
        <f t="shared" si="1"/>
        <v>0.05</v>
      </c>
      <c r="P5" s="4">
        <v>0.1116</v>
      </c>
      <c r="R5" t="s">
        <v>233</v>
      </c>
      <c r="S5" t="s">
        <v>236</v>
      </c>
      <c r="AA5" t="s">
        <v>37</v>
      </c>
      <c r="AD5">
        <v>60</v>
      </c>
      <c r="AE5" t="s">
        <v>24</v>
      </c>
    </row>
    <row r="6" spans="1:44" x14ac:dyDescent="0.25">
      <c r="A6" t="s">
        <v>38</v>
      </c>
      <c r="B6" t="s">
        <v>82</v>
      </c>
      <c r="C6" s="4" t="s">
        <v>44</v>
      </c>
      <c r="D6" s="4">
        <v>40</v>
      </c>
      <c r="E6" s="4" t="s">
        <v>23</v>
      </c>
      <c r="H6" s="4">
        <v>0.90569999999999995</v>
      </c>
      <c r="J6" s="4">
        <v>1.5740000000000001</v>
      </c>
      <c r="L6" s="4">
        <f t="shared" si="0"/>
        <v>0.68700000000000006</v>
      </c>
      <c r="M6" s="4">
        <v>0.25</v>
      </c>
      <c r="N6" s="4">
        <v>0.76080000000000003</v>
      </c>
      <c r="O6" s="4">
        <f t="shared" si="1"/>
        <v>0.05</v>
      </c>
      <c r="P6" s="4">
        <v>0.1162</v>
      </c>
      <c r="R6" t="s">
        <v>233</v>
      </c>
      <c r="S6" t="s">
        <v>236</v>
      </c>
      <c r="AA6" t="s">
        <v>38</v>
      </c>
      <c r="AD6">
        <v>70</v>
      </c>
      <c r="AE6" t="s">
        <v>43</v>
      </c>
    </row>
    <row r="7" spans="1:44" x14ac:dyDescent="0.25">
      <c r="A7" t="s">
        <v>38</v>
      </c>
      <c r="B7" t="s">
        <v>77</v>
      </c>
      <c r="C7" s="4" t="s">
        <v>44</v>
      </c>
      <c r="D7" s="4">
        <v>40</v>
      </c>
      <c r="E7" s="4" t="s">
        <v>23</v>
      </c>
      <c r="H7" s="4">
        <v>0.90569999999999995</v>
      </c>
      <c r="J7" s="4">
        <v>1.575</v>
      </c>
      <c r="L7" s="4">
        <f t="shared" si="0"/>
        <v>0.6875</v>
      </c>
      <c r="M7" s="4">
        <v>0.25</v>
      </c>
      <c r="N7" s="4">
        <v>0.76080000000000003</v>
      </c>
      <c r="O7" s="4">
        <f t="shared" si="1"/>
        <v>0.05</v>
      </c>
      <c r="P7" s="4">
        <v>0.59099999999999997</v>
      </c>
      <c r="R7" t="s">
        <v>233</v>
      </c>
      <c r="S7" t="s">
        <v>236</v>
      </c>
      <c r="AA7" t="s">
        <v>40</v>
      </c>
      <c r="AD7">
        <v>80</v>
      </c>
    </row>
    <row r="8" spans="1:44" x14ac:dyDescent="0.25">
      <c r="A8" t="s">
        <v>38</v>
      </c>
      <c r="B8" t="s">
        <v>83</v>
      </c>
      <c r="C8" s="4" t="s">
        <v>44</v>
      </c>
      <c r="D8" s="4">
        <v>40</v>
      </c>
      <c r="E8" s="4" t="s">
        <v>23</v>
      </c>
      <c r="H8" s="4">
        <v>0.90549999999999997</v>
      </c>
      <c r="J8" s="4">
        <v>1.5748</v>
      </c>
      <c r="L8" s="4">
        <f t="shared" si="0"/>
        <v>0.68740000000000001</v>
      </c>
      <c r="M8" s="4">
        <v>0.25</v>
      </c>
      <c r="N8" s="4">
        <v>0.78049999999999997</v>
      </c>
      <c r="O8" s="4">
        <f t="shared" si="1"/>
        <v>0.05</v>
      </c>
      <c r="P8" s="4">
        <v>0.1993</v>
      </c>
      <c r="R8" t="s">
        <v>233</v>
      </c>
      <c r="S8" t="s">
        <v>236</v>
      </c>
      <c r="AA8" t="s">
        <v>41</v>
      </c>
      <c r="AD8">
        <v>90</v>
      </c>
    </row>
    <row r="9" spans="1:44" x14ac:dyDescent="0.25">
      <c r="A9" t="s">
        <v>38</v>
      </c>
      <c r="B9" t="s">
        <v>84</v>
      </c>
      <c r="C9" s="4" t="s">
        <v>44</v>
      </c>
      <c r="D9" s="4">
        <v>40</v>
      </c>
      <c r="E9" s="4" t="s">
        <v>23</v>
      </c>
      <c r="H9" s="4">
        <v>1.1416999999999999</v>
      </c>
      <c r="J9" s="4">
        <v>1.5748</v>
      </c>
      <c r="L9" s="4">
        <f t="shared" si="0"/>
        <v>0.68740000000000001</v>
      </c>
      <c r="M9" s="4">
        <v>0.25</v>
      </c>
      <c r="N9" s="4">
        <v>0.78049999999999997</v>
      </c>
      <c r="O9" s="4">
        <f t="shared" si="1"/>
        <v>0.05</v>
      </c>
      <c r="P9" s="4">
        <v>0.1116</v>
      </c>
      <c r="R9" t="s">
        <v>233</v>
      </c>
      <c r="S9" t="s">
        <v>236</v>
      </c>
      <c r="AD9">
        <v>100</v>
      </c>
    </row>
    <row r="10" spans="1:44" x14ac:dyDescent="0.25">
      <c r="A10" t="s">
        <v>38</v>
      </c>
      <c r="B10" t="s">
        <v>11</v>
      </c>
      <c r="C10" s="4" t="s">
        <v>44</v>
      </c>
      <c r="D10" s="4">
        <v>60</v>
      </c>
      <c r="E10" s="4" t="s">
        <v>23</v>
      </c>
      <c r="H10" s="4">
        <v>2</v>
      </c>
      <c r="J10" s="4">
        <v>2.4</v>
      </c>
      <c r="L10" s="4">
        <f t="shared" si="0"/>
        <v>1.0999999999999999</v>
      </c>
      <c r="M10" s="4">
        <v>0.25</v>
      </c>
      <c r="N10" s="4">
        <v>0.77500000000000002</v>
      </c>
      <c r="O10" s="4">
        <f t="shared" si="1"/>
        <v>0.05</v>
      </c>
      <c r="P10" s="4">
        <v>5.6000000000000001E-2</v>
      </c>
      <c r="R10" t="s">
        <v>233</v>
      </c>
      <c r="S10" t="s">
        <v>236</v>
      </c>
      <c r="AD10">
        <v>120</v>
      </c>
    </row>
    <row r="11" spans="1:44" x14ac:dyDescent="0.25">
      <c r="A11" t="s">
        <v>38</v>
      </c>
      <c r="B11" t="s">
        <v>15</v>
      </c>
      <c r="C11" s="4" t="s">
        <v>44</v>
      </c>
      <c r="D11" s="4">
        <v>70</v>
      </c>
      <c r="E11" s="4" t="s">
        <v>23</v>
      </c>
      <c r="H11" s="4">
        <v>2</v>
      </c>
      <c r="J11" s="4">
        <v>2.8</v>
      </c>
      <c r="L11" s="4">
        <f t="shared" si="0"/>
        <v>1.2999999999999998</v>
      </c>
      <c r="M11" s="4">
        <v>0.25</v>
      </c>
      <c r="N11" s="4">
        <v>0.95</v>
      </c>
      <c r="O11" s="4">
        <f t="shared" si="1"/>
        <v>0.05</v>
      </c>
      <c r="P11" s="4">
        <v>0.124</v>
      </c>
      <c r="R11" t="s">
        <v>233</v>
      </c>
      <c r="S11" t="s">
        <v>236</v>
      </c>
      <c r="AD11" t="s">
        <v>71</v>
      </c>
    </row>
    <row r="12" spans="1:44" x14ac:dyDescent="0.25">
      <c r="A12" t="s">
        <v>38</v>
      </c>
      <c r="B12" t="s">
        <v>78</v>
      </c>
      <c r="C12" s="4" t="s">
        <v>44</v>
      </c>
      <c r="D12" s="4">
        <v>70</v>
      </c>
      <c r="E12" s="4" t="s">
        <v>23</v>
      </c>
      <c r="H12" s="4">
        <v>2</v>
      </c>
      <c r="J12" s="4">
        <v>2.8</v>
      </c>
      <c r="L12" s="4">
        <f t="shared" si="0"/>
        <v>1.2999999999999998</v>
      </c>
      <c r="M12" s="4">
        <v>0.25</v>
      </c>
      <c r="N12" s="4">
        <v>1</v>
      </c>
      <c r="O12" s="4">
        <f t="shared" si="1"/>
        <v>0.05</v>
      </c>
      <c r="P12" s="4">
        <v>0.16900000000000001</v>
      </c>
      <c r="R12" t="s">
        <v>233</v>
      </c>
      <c r="S12" t="s">
        <v>236</v>
      </c>
    </row>
    <row r="13" spans="1:44" x14ac:dyDescent="0.25">
      <c r="A13" t="s">
        <v>38</v>
      </c>
      <c r="B13" t="s">
        <v>25</v>
      </c>
      <c r="C13" s="4" t="s">
        <v>44</v>
      </c>
      <c r="D13" s="4">
        <v>70</v>
      </c>
      <c r="E13" s="4" t="s">
        <v>24</v>
      </c>
      <c r="H13" s="4">
        <v>2</v>
      </c>
      <c r="J13" s="4">
        <v>2.8</v>
      </c>
      <c r="L13" s="4">
        <f t="shared" si="0"/>
        <v>1.2999999999999998</v>
      </c>
      <c r="M13" s="4">
        <v>0.25</v>
      </c>
      <c r="N13" s="4">
        <v>1.17</v>
      </c>
      <c r="O13" s="4">
        <f t="shared" si="1"/>
        <v>0.05</v>
      </c>
      <c r="P13" s="4">
        <v>0.113</v>
      </c>
      <c r="R13" t="s">
        <v>233</v>
      </c>
      <c r="S13" t="s">
        <v>236</v>
      </c>
    </row>
    <row r="14" spans="1:44" x14ac:dyDescent="0.25">
      <c r="A14" t="s">
        <v>38</v>
      </c>
      <c r="B14" t="s">
        <v>26</v>
      </c>
      <c r="C14" s="4" t="s">
        <v>44</v>
      </c>
      <c r="D14" s="4">
        <v>70</v>
      </c>
      <c r="E14" s="4" t="s">
        <v>24</v>
      </c>
      <c r="H14" s="4">
        <v>2</v>
      </c>
      <c r="J14" s="4">
        <v>2.8</v>
      </c>
      <c r="L14" s="4">
        <f t="shared" si="0"/>
        <v>1.2999999999999998</v>
      </c>
      <c r="M14" s="4">
        <v>0.25</v>
      </c>
      <c r="N14" s="4">
        <v>1.17</v>
      </c>
      <c r="O14" s="4">
        <f t="shared" si="1"/>
        <v>0.05</v>
      </c>
      <c r="P14" s="4">
        <v>0.11700000000000001</v>
      </c>
      <c r="R14" t="s">
        <v>233</v>
      </c>
      <c r="S14" t="s">
        <v>236</v>
      </c>
    </row>
    <row r="15" spans="1:44" x14ac:dyDescent="0.25">
      <c r="A15" t="s">
        <v>38</v>
      </c>
      <c r="B15" t="s">
        <v>28</v>
      </c>
      <c r="C15" s="4" t="s">
        <v>44</v>
      </c>
      <c r="D15" s="4">
        <v>80</v>
      </c>
      <c r="E15" s="4" t="s">
        <v>30</v>
      </c>
      <c r="H15" s="4">
        <v>2.36</v>
      </c>
      <c r="J15" s="4">
        <v>3.1</v>
      </c>
      <c r="L15" s="4">
        <f t="shared" si="0"/>
        <v>1.45</v>
      </c>
      <c r="M15" s="4">
        <v>0.25</v>
      </c>
      <c r="N15" s="4">
        <v>0.79</v>
      </c>
      <c r="O15" s="4">
        <f t="shared" si="1"/>
        <v>0.05</v>
      </c>
      <c r="P15" s="4">
        <v>0.124</v>
      </c>
      <c r="R15" t="s">
        <v>233</v>
      </c>
      <c r="S15" t="s">
        <v>236</v>
      </c>
    </row>
    <row r="16" spans="1:44" x14ac:dyDescent="0.25">
      <c r="A16" t="s">
        <v>38</v>
      </c>
      <c r="B16" t="s">
        <v>93</v>
      </c>
      <c r="C16" s="4" t="s">
        <v>44</v>
      </c>
      <c r="D16" s="4">
        <v>80</v>
      </c>
      <c r="E16" s="4" t="s">
        <v>30</v>
      </c>
      <c r="H16" s="4">
        <v>2.3622000000000001</v>
      </c>
      <c r="J16" s="4">
        <v>3.0314999999999999</v>
      </c>
      <c r="L16" s="4">
        <f t="shared" si="0"/>
        <v>1.4157499999999998</v>
      </c>
      <c r="M16" s="4">
        <v>0.25</v>
      </c>
      <c r="N16" s="4">
        <v>0.5837</v>
      </c>
      <c r="O16" s="4">
        <f t="shared" si="1"/>
        <v>0.05</v>
      </c>
      <c r="P16" s="4">
        <v>0.22539999999999999</v>
      </c>
      <c r="R16" t="s">
        <v>233</v>
      </c>
      <c r="S16" t="s">
        <v>236</v>
      </c>
    </row>
    <row r="17" spans="1:19" x14ac:dyDescent="0.25">
      <c r="A17" t="s">
        <v>38</v>
      </c>
      <c r="B17" t="s">
        <v>100</v>
      </c>
      <c r="C17" s="4" t="s">
        <v>44</v>
      </c>
      <c r="D17" s="4">
        <v>80</v>
      </c>
      <c r="E17" s="4" t="s">
        <v>30</v>
      </c>
      <c r="H17" s="4">
        <v>2.7559</v>
      </c>
      <c r="J17" s="4">
        <v>3.3464999999999998</v>
      </c>
      <c r="L17" s="4">
        <f t="shared" si="0"/>
        <v>1.5732499999999998</v>
      </c>
      <c r="M17" s="4">
        <v>0.25</v>
      </c>
      <c r="N17" s="4">
        <v>0.75029999999999997</v>
      </c>
      <c r="O17" s="4">
        <f t="shared" si="1"/>
        <v>0.05</v>
      </c>
      <c r="P17" s="4">
        <v>0.23069999999999999</v>
      </c>
      <c r="R17" t="s">
        <v>233</v>
      </c>
      <c r="S17" t="s">
        <v>236</v>
      </c>
    </row>
    <row r="18" spans="1:19" x14ac:dyDescent="0.25">
      <c r="A18" t="s">
        <v>38</v>
      </c>
      <c r="B18" t="s">
        <v>15</v>
      </c>
      <c r="C18" s="4" t="s">
        <v>44</v>
      </c>
      <c r="D18" s="4">
        <v>80</v>
      </c>
      <c r="E18" s="4" t="s">
        <v>23</v>
      </c>
      <c r="H18" s="4">
        <v>2.4</v>
      </c>
      <c r="J18" s="4">
        <v>3.1</v>
      </c>
      <c r="L18" s="4">
        <f t="shared" si="0"/>
        <v>1.45</v>
      </c>
      <c r="M18" s="4">
        <v>0.25</v>
      </c>
      <c r="N18" s="4">
        <v>1.45</v>
      </c>
      <c r="O18" s="4">
        <f t="shared" si="1"/>
        <v>0.05</v>
      </c>
      <c r="P18" s="4">
        <v>0.13800000000000001</v>
      </c>
      <c r="R18" t="s">
        <v>233</v>
      </c>
      <c r="S18" t="s">
        <v>236</v>
      </c>
    </row>
    <row r="19" spans="1:19" x14ac:dyDescent="0.25">
      <c r="A19" t="s">
        <v>38</v>
      </c>
      <c r="B19" t="s">
        <v>88</v>
      </c>
      <c r="C19" s="4" t="s">
        <v>44</v>
      </c>
      <c r="D19" s="4">
        <v>80</v>
      </c>
      <c r="E19" s="4" t="s">
        <v>23</v>
      </c>
      <c r="H19" s="4">
        <v>2.7559</v>
      </c>
      <c r="J19" s="4">
        <v>3.1496</v>
      </c>
      <c r="L19" s="4">
        <f t="shared" si="0"/>
        <v>1.4747999999999999</v>
      </c>
      <c r="M19" s="4">
        <v>0.25</v>
      </c>
      <c r="N19" s="4">
        <v>0.76080000000000003</v>
      </c>
      <c r="O19" s="4">
        <f t="shared" si="1"/>
        <v>0.05</v>
      </c>
      <c r="P19" s="4">
        <v>0.1186</v>
      </c>
      <c r="R19" t="s">
        <v>233</v>
      </c>
      <c r="S19" t="s">
        <v>236</v>
      </c>
    </row>
    <row r="20" spans="1:19" x14ac:dyDescent="0.25">
      <c r="A20" t="s">
        <v>38</v>
      </c>
      <c r="B20" t="s">
        <v>91</v>
      </c>
      <c r="C20" s="4" t="s">
        <v>44</v>
      </c>
      <c r="D20" s="4">
        <v>80</v>
      </c>
      <c r="E20" s="4" t="s">
        <v>23</v>
      </c>
      <c r="H20" s="4">
        <v>2.7559</v>
      </c>
      <c r="I20" s="4">
        <v>0.59099999999999997</v>
      </c>
      <c r="J20" s="4">
        <v>3.1496</v>
      </c>
      <c r="L20" s="4">
        <f t="shared" si="0"/>
        <v>1.4747999999999999</v>
      </c>
      <c r="M20" s="4">
        <v>0.1</v>
      </c>
      <c r="N20" s="4">
        <v>0.85550000000000004</v>
      </c>
      <c r="O20" s="4">
        <f t="shared" si="1"/>
        <v>0.02</v>
      </c>
      <c r="P20" s="4">
        <v>0.15820000000000001</v>
      </c>
      <c r="Q20" s="4">
        <v>0.62</v>
      </c>
      <c r="R20" t="s">
        <v>234</v>
      </c>
      <c r="S20" t="s">
        <v>236</v>
      </c>
    </row>
    <row r="21" spans="1:19" x14ac:dyDescent="0.25">
      <c r="A21" t="s">
        <v>38</v>
      </c>
      <c r="B21" t="s">
        <v>94</v>
      </c>
      <c r="C21" s="4" t="s">
        <v>44</v>
      </c>
      <c r="D21" s="4">
        <v>80</v>
      </c>
      <c r="E21" s="4" t="s">
        <v>23</v>
      </c>
      <c r="H21" s="4">
        <v>2.3622000000000001</v>
      </c>
      <c r="J21" s="4">
        <v>3.0314999999999999</v>
      </c>
      <c r="L21" s="4">
        <f t="shared" si="0"/>
        <v>1.4157499999999998</v>
      </c>
      <c r="M21" s="4">
        <v>0.25</v>
      </c>
      <c r="N21" s="4">
        <v>0.77849999999999997</v>
      </c>
      <c r="O21" s="4">
        <f t="shared" si="1"/>
        <v>0.05</v>
      </c>
      <c r="P21" s="4">
        <v>0.21729999999999999</v>
      </c>
      <c r="R21" t="s">
        <v>233</v>
      </c>
      <c r="S21" t="s">
        <v>236</v>
      </c>
    </row>
    <row r="22" spans="1:19" x14ac:dyDescent="0.25">
      <c r="A22" t="s">
        <v>38</v>
      </c>
      <c r="B22" t="s">
        <v>95</v>
      </c>
      <c r="C22" s="4" t="s">
        <v>44</v>
      </c>
      <c r="D22" s="4">
        <v>80</v>
      </c>
      <c r="E22" s="4" t="s">
        <v>23</v>
      </c>
      <c r="H22" s="4">
        <v>2.3622000000000001</v>
      </c>
      <c r="J22" s="4">
        <v>3.0314999999999999</v>
      </c>
      <c r="L22" s="4">
        <f t="shared" si="0"/>
        <v>1.4157499999999998</v>
      </c>
      <c r="M22" s="4">
        <v>0.25</v>
      </c>
      <c r="N22" s="4">
        <v>0.78049999999999997</v>
      </c>
      <c r="O22" s="4">
        <f t="shared" si="1"/>
        <v>0.05</v>
      </c>
      <c r="P22" s="4">
        <v>0.22020000000000001</v>
      </c>
      <c r="R22" t="s">
        <v>233</v>
      </c>
      <c r="S22" t="s">
        <v>236</v>
      </c>
    </row>
    <row r="23" spans="1:19" x14ac:dyDescent="0.25">
      <c r="A23" t="s">
        <v>38</v>
      </c>
      <c r="B23" t="s">
        <v>96</v>
      </c>
      <c r="C23" s="4" t="s">
        <v>44</v>
      </c>
      <c r="D23" s="4">
        <v>80</v>
      </c>
      <c r="E23" s="4" t="s">
        <v>23</v>
      </c>
      <c r="H23" s="4">
        <v>2.3622000000000001</v>
      </c>
      <c r="J23" s="4">
        <v>3.0314999999999999</v>
      </c>
      <c r="L23" s="4">
        <f t="shared" si="0"/>
        <v>1.4157499999999998</v>
      </c>
      <c r="M23" s="4">
        <v>0.25</v>
      </c>
      <c r="N23" s="4">
        <v>0.73009999999999997</v>
      </c>
      <c r="O23" s="4">
        <f t="shared" si="1"/>
        <v>0.05</v>
      </c>
      <c r="P23" s="4">
        <v>0.21709999999999999</v>
      </c>
      <c r="R23" t="s">
        <v>233</v>
      </c>
      <c r="S23" t="s">
        <v>236</v>
      </c>
    </row>
    <row r="24" spans="1:19" x14ac:dyDescent="0.25">
      <c r="A24" t="s">
        <v>38</v>
      </c>
      <c r="B24" t="s">
        <v>97</v>
      </c>
      <c r="C24" s="4" t="s">
        <v>44</v>
      </c>
      <c r="D24" s="4">
        <v>80</v>
      </c>
      <c r="E24" s="4" t="s">
        <v>23</v>
      </c>
      <c r="H24" s="4">
        <v>2.3622000000000001</v>
      </c>
      <c r="J24" s="4">
        <v>2.7953000000000001</v>
      </c>
      <c r="L24" s="4">
        <f t="shared" si="0"/>
        <v>1.29765</v>
      </c>
      <c r="M24" s="4">
        <v>0.25</v>
      </c>
      <c r="N24" s="4">
        <v>0.73180000000000001</v>
      </c>
      <c r="O24" s="4">
        <f t="shared" si="1"/>
        <v>0.05</v>
      </c>
      <c r="P24" s="4">
        <v>4.1099999999999998E-2</v>
      </c>
      <c r="R24" t="s">
        <v>233</v>
      </c>
      <c r="S24" t="s">
        <v>236</v>
      </c>
    </row>
    <row r="25" spans="1:19" x14ac:dyDescent="0.25">
      <c r="A25" t="s">
        <v>38</v>
      </c>
      <c r="B25" t="s">
        <v>101</v>
      </c>
      <c r="C25" s="4" t="s">
        <v>44</v>
      </c>
      <c r="D25" s="4">
        <v>80</v>
      </c>
      <c r="E25" s="4" t="s">
        <v>23</v>
      </c>
      <c r="H25" s="4">
        <v>2.5590999999999999</v>
      </c>
      <c r="J25" s="4">
        <v>3.1496</v>
      </c>
      <c r="L25" s="4">
        <f t="shared" si="0"/>
        <v>1.4747999999999999</v>
      </c>
      <c r="M25" s="4">
        <v>0.25</v>
      </c>
      <c r="N25" s="4">
        <v>0.92730000000000001</v>
      </c>
      <c r="O25" s="4">
        <f t="shared" si="1"/>
        <v>0.05</v>
      </c>
      <c r="P25" s="4">
        <v>0.23069999999999999</v>
      </c>
      <c r="R25" t="s">
        <v>233</v>
      </c>
      <c r="S25" t="s">
        <v>236</v>
      </c>
    </row>
    <row r="26" spans="1:19" x14ac:dyDescent="0.25">
      <c r="A26" t="s">
        <v>38</v>
      </c>
      <c r="B26" t="s">
        <v>92</v>
      </c>
      <c r="C26" s="4" t="s">
        <v>44</v>
      </c>
      <c r="D26" s="4">
        <v>80</v>
      </c>
      <c r="E26" s="4" t="s">
        <v>24</v>
      </c>
      <c r="H26" s="4">
        <v>2.6772</v>
      </c>
      <c r="I26" s="4">
        <v>0.78700000000000003</v>
      </c>
      <c r="J26" s="4">
        <v>3.1496</v>
      </c>
      <c r="L26" s="4">
        <f t="shared" si="0"/>
        <v>1.4747999999999999</v>
      </c>
      <c r="M26" s="4">
        <v>0.1</v>
      </c>
      <c r="N26" s="4">
        <v>1.0327</v>
      </c>
      <c r="O26" s="4">
        <f t="shared" si="1"/>
        <v>0.02</v>
      </c>
      <c r="P26" s="4">
        <v>0.21160000000000001</v>
      </c>
      <c r="Q26" s="4">
        <v>0.81699999999999995</v>
      </c>
      <c r="R26" t="s">
        <v>234</v>
      </c>
      <c r="S26" t="s">
        <v>236</v>
      </c>
    </row>
    <row r="27" spans="1:19" x14ac:dyDescent="0.25">
      <c r="A27" t="s">
        <v>38</v>
      </c>
      <c r="B27" t="s">
        <v>98</v>
      </c>
      <c r="C27" s="4" t="s">
        <v>44</v>
      </c>
      <c r="D27" s="4">
        <v>80</v>
      </c>
      <c r="E27" s="4" t="s">
        <v>24</v>
      </c>
      <c r="H27" s="4">
        <v>2.3622000000000001</v>
      </c>
      <c r="J27" s="4">
        <v>3.0314999999999999</v>
      </c>
      <c r="L27" s="4">
        <f t="shared" si="0"/>
        <v>1.4157499999999998</v>
      </c>
      <c r="M27" s="4">
        <v>0.25</v>
      </c>
      <c r="N27" s="4">
        <v>0.9577</v>
      </c>
      <c r="O27" s="4">
        <f t="shared" si="1"/>
        <v>0.05</v>
      </c>
      <c r="P27" s="4">
        <v>0.22539999999999999</v>
      </c>
      <c r="R27" t="s">
        <v>233</v>
      </c>
      <c r="S27" t="s">
        <v>236</v>
      </c>
    </row>
    <row r="28" spans="1:19" x14ac:dyDescent="0.25">
      <c r="A28" t="s">
        <v>38</v>
      </c>
      <c r="B28" t="s">
        <v>103</v>
      </c>
      <c r="C28" s="4" t="s">
        <v>44</v>
      </c>
      <c r="D28" s="4">
        <v>80</v>
      </c>
      <c r="E28" s="4" t="s">
        <v>24</v>
      </c>
      <c r="H28" s="4">
        <v>2.5590999999999999</v>
      </c>
      <c r="J28" s="4">
        <v>3.1496</v>
      </c>
      <c r="L28" s="4">
        <f t="shared" si="0"/>
        <v>1.4747999999999999</v>
      </c>
      <c r="M28" s="4">
        <v>0.25</v>
      </c>
      <c r="N28" s="4">
        <v>1.1242000000000001</v>
      </c>
      <c r="O28" s="4">
        <f t="shared" si="1"/>
        <v>0.05</v>
      </c>
      <c r="P28" s="4">
        <v>0.23069999999999999</v>
      </c>
      <c r="R28" t="s">
        <v>233</v>
      </c>
      <c r="S28" t="s">
        <v>236</v>
      </c>
    </row>
    <row r="29" spans="1:19" x14ac:dyDescent="0.25">
      <c r="A29" t="s">
        <v>38</v>
      </c>
      <c r="B29" t="s">
        <v>85</v>
      </c>
      <c r="C29" s="4" t="s">
        <v>44</v>
      </c>
      <c r="D29" s="4">
        <v>90</v>
      </c>
      <c r="E29" s="4" t="s">
        <v>30</v>
      </c>
      <c r="H29" s="4">
        <v>2.7559</v>
      </c>
      <c r="J29" s="4">
        <v>3.6614</v>
      </c>
      <c r="L29" s="4">
        <f t="shared" si="0"/>
        <v>1.7306999999999999</v>
      </c>
      <c r="M29" s="4">
        <v>0.25</v>
      </c>
      <c r="N29" s="4">
        <v>0.95079999999999998</v>
      </c>
      <c r="O29" s="4">
        <f t="shared" si="1"/>
        <v>0.05</v>
      </c>
      <c r="P29" s="4">
        <v>0.33889999999999998</v>
      </c>
      <c r="R29" t="s">
        <v>233</v>
      </c>
      <c r="S29" t="s">
        <v>236</v>
      </c>
    </row>
    <row r="30" spans="1:19" x14ac:dyDescent="0.25">
      <c r="A30" t="s">
        <v>38</v>
      </c>
      <c r="B30" t="s">
        <v>86</v>
      </c>
      <c r="C30" s="4" t="s">
        <v>44</v>
      </c>
      <c r="D30" s="4">
        <v>90</v>
      </c>
      <c r="E30" s="4" t="s">
        <v>23</v>
      </c>
      <c r="H30" s="4">
        <v>2.2835000000000001</v>
      </c>
      <c r="J30" s="4">
        <v>3.5432999999999999</v>
      </c>
      <c r="L30" s="4">
        <f t="shared" si="0"/>
        <v>1.6716499999999999</v>
      </c>
      <c r="M30" s="4">
        <v>0.25</v>
      </c>
      <c r="N30" s="4">
        <v>1.1234</v>
      </c>
      <c r="O30" s="4">
        <f t="shared" si="1"/>
        <v>0.05</v>
      </c>
      <c r="P30" s="4">
        <v>0.55900000000000005</v>
      </c>
      <c r="R30" t="s">
        <v>233</v>
      </c>
      <c r="S30" t="s">
        <v>236</v>
      </c>
    </row>
    <row r="31" spans="1:19" x14ac:dyDescent="0.25">
      <c r="A31" t="s">
        <v>38</v>
      </c>
      <c r="B31" t="s">
        <v>87</v>
      </c>
      <c r="C31" s="4" t="s">
        <v>44</v>
      </c>
      <c r="D31" s="4">
        <v>90</v>
      </c>
      <c r="E31" s="4" t="s">
        <v>23</v>
      </c>
      <c r="H31" s="4">
        <v>2.2835000000000001</v>
      </c>
      <c r="J31" s="4">
        <v>3.5432999999999999</v>
      </c>
      <c r="L31" s="4">
        <f t="shared" si="0"/>
        <v>1.6716499999999999</v>
      </c>
      <c r="M31" s="4">
        <v>0.25</v>
      </c>
      <c r="N31" s="4">
        <v>0.98550000000000004</v>
      </c>
      <c r="O31" s="4">
        <f t="shared" si="1"/>
        <v>0.05</v>
      </c>
      <c r="P31" s="4">
        <v>0.42499999999999999</v>
      </c>
      <c r="R31" t="s">
        <v>233</v>
      </c>
      <c r="S31" t="s">
        <v>236</v>
      </c>
    </row>
    <row r="32" spans="1:19" x14ac:dyDescent="0.25">
      <c r="A32" t="s">
        <v>38</v>
      </c>
      <c r="B32" t="s">
        <v>20</v>
      </c>
      <c r="C32" s="4" t="s">
        <v>44</v>
      </c>
      <c r="D32" s="4">
        <v>90</v>
      </c>
      <c r="E32" s="4" t="s">
        <v>23</v>
      </c>
      <c r="H32" s="4">
        <v>2.8</v>
      </c>
      <c r="J32" s="4">
        <v>3.6</v>
      </c>
      <c r="L32" s="4">
        <f t="shared" si="0"/>
        <v>1.7</v>
      </c>
      <c r="M32" s="4">
        <v>0.25</v>
      </c>
      <c r="N32" s="4">
        <v>1.05</v>
      </c>
      <c r="O32" s="4">
        <f t="shared" si="1"/>
        <v>0.05</v>
      </c>
      <c r="P32" s="4">
        <v>0.27500000000000002</v>
      </c>
      <c r="R32" t="s">
        <v>233</v>
      </c>
      <c r="S32" t="s">
        <v>236</v>
      </c>
    </row>
    <row r="33" spans="1:19" x14ac:dyDescent="0.25">
      <c r="A33" t="s">
        <v>38</v>
      </c>
      <c r="B33" t="s">
        <v>89</v>
      </c>
      <c r="C33" s="4" t="s">
        <v>44</v>
      </c>
      <c r="D33" s="4">
        <v>90</v>
      </c>
      <c r="E33" s="4" t="s">
        <v>23</v>
      </c>
      <c r="H33" s="4">
        <v>1.9677</v>
      </c>
      <c r="I33" s="4">
        <v>0.42499999999999999</v>
      </c>
      <c r="J33" s="4">
        <v>3.5470999999999999</v>
      </c>
      <c r="L33" s="4">
        <f t="shared" si="0"/>
        <v>1.6735499999999999</v>
      </c>
      <c r="M33" s="4">
        <v>0.25</v>
      </c>
      <c r="N33" s="4">
        <v>0.98299999999999998</v>
      </c>
      <c r="O33" s="4">
        <f t="shared" si="1"/>
        <v>0.05</v>
      </c>
      <c r="P33" s="4">
        <v>0.39229999999999998</v>
      </c>
      <c r="R33" t="s">
        <v>233</v>
      </c>
      <c r="S33" t="s">
        <v>236</v>
      </c>
    </row>
    <row r="34" spans="1:19" x14ac:dyDescent="0.25">
      <c r="A34" t="s">
        <v>38</v>
      </c>
      <c r="B34" t="s">
        <v>99</v>
      </c>
      <c r="C34" s="4" t="s">
        <v>44</v>
      </c>
      <c r="D34" s="4">
        <v>90</v>
      </c>
      <c r="E34" s="4" t="s">
        <v>23</v>
      </c>
      <c r="H34" s="4">
        <v>2.3637000000000001</v>
      </c>
      <c r="I34" s="4">
        <v>0.59099999999999997</v>
      </c>
      <c r="J34" s="4">
        <v>3.7795000000000001</v>
      </c>
      <c r="L34" s="4">
        <f t="shared" si="0"/>
        <v>1.78975</v>
      </c>
      <c r="M34" s="4">
        <v>0.1</v>
      </c>
      <c r="N34" s="4">
        <v>0.83579999999999999</v>
      </c>
      <c r="O34" s="4">
        <f t="shared" si="1"/>
        <v>0.02</v>
      </c>
      <c r="P34" s="4">
        <v>0.52749999999999997</v>
      </c>
      <c r="Q34" s="4">
        <v>0.62</v>
      </c>
      <c r="R34" t="s">
        <v>234</v>
      </c>
      <c r="S34" t="s">
        <v>236</v>
      </c>
    </row>
    <row r="35" spans="1:19" x14ac:dyDescent="0.25">
      <c r="A35" t="s">
        <v>38</v>
      </c>
      <c r="B35" t="s">
        <v>102</v>
      </c>
      <c r="C35" s="4" t="s">
        <v>44</v>
      </c>
      <c r="D35" s="4">
        <v>90</v>
      </c>
      <c r="E35" s="4" t="s">
        <v>23</v>
      </c>
      <c r="H35" s="4">
        <v>2.7559</v>
      </c>
      <c r="J35" s="4">
        <v>3.6614</v>
      </c>
      <c r="L35" s="4">
        <f t="shared" si="0"/>
        <v>1.7306999999999999</v>
      </c>
      <c r="M35" s="4">
        <v>0.25</v>
      </c>
      <c r="N35" s="4">
        <v>0.98350000000000004</v>
      </c>
      <c r="O35" s="4">
        <f t="shared" si="1"/>
        <v>0.05</v>
      </c>
      <c r="P35" s="4">
        <v>0.33889999999999998</v>
      </c>
      <c r="R35" t="s">
        <v>233</v>
      </c>
      <c r="S35" t="s">
        <v>236</v>
      </c>
    </row>
    <row r="36" spans="1:19" x14ac:dyDescent="0.25">
      <c r="A36" t="s">
        <v>38</v>
      </c>
      <c r="B36" t="s">
        <v>104</v>
      </c>
      <c r="C36" s="4" t="s">
        <v>44</v>
      </c>
      <c r="D36" s="4">
        <v>90</v>
      </c>
      <c r="E36" s="4" t="s">
        <v>23</v>
      </c>
      <c r="H36" s="4">
        <v>2.7559</v>
      </c>
      <c r="J36" s="4">
        <v>3.5432999999999999</v>
      </c>
      <c r="L36" s="4">
        <f t="shared" si="0"/>
        <v>1.6716499999999999</v>
      </c>
      <c r="M36" s="4">
        <v>0.25</v>
      </c>
      <c r="N36" s="4">
        <v>0.97740000000000005</v>
      </c>
      <c r="O36" s="4">
        <f t="shared" si="1"/>
        <v>0.05</v>
      </c>
      <c r="P36" s="4">
        <v>0.33069999999999999</v>
      </c>
      <c r="R36" t="s">
        <v>233</v>
      </c>
      <c r="S36" t="s">
        <v>236</v>
      </c>
    </row>
    <row r="37" spans="1:19" x14ac:dyDescent="0.25">
      <c r="A37" t="s">
        <v>38</v>
      </c>
      <c r="B37" t="s">
        <v>105</v>
      </c>
      <c r="C37" s="4" t="s">
        <v>44</v>
      </c>
      <c r="D37" s="4">
        <v>90</v>
      </c>
      <c r="E37" s="4" t="s">
        <v>23</v>
      </c>
      <c r="H37" s="4">
        <v>2.7559</v>
      </c>
      <c r="J37" s="4">
        <v>3.5432999999999999</v>
      </c>
      <c r="L37" s="4">
        <f t="shared" si="0"/>
        <v>1.6716499999999999</v>
      </c>
      <c r="M37" s="4">
        <v>0.25</v>
      </c>
      <c r="N37" s="4">
        <v>0.85929999999999995</v>
      </c>
      <c r="O37" s="4">
        <f t="shared" si="1"/>
        <v>0.05</v>
      </c>
      <c r="P37" s="4">
        <v>0.35089999999999999</v>
      </c>
      <c r="R37" t="s">
        <v>233</v>
      </c>
      <c r="S37" t="s">
        <v>236</v>
      </c>
    </row>
    <row r="38" spans="1:19" x14ac:dyDescent="0.25">
      <c r="A38" t="s">
        <v>38</v>
      </c>
      <c r="B38" t="s">
        <v>106</v>
      </c>
      <c r="C38" s="4" t="s">
        <v>44</v>
      </c>
      <c r="D38" s="4">
        <v>90</v>
      </c>
      <c r="E38" s="4" t="s">
        <v>24</v>
      </c>
      <c r="H38" s="4">
        <v>2.7559</v>
      </c>
      <c r="J38" s="4">
        <v>3.5432999999999999</v>
      </c>
      <c r="L38" s="4">
        <f t="shared" si="0"/>
        <v>1.6716499999999999</v>
      </c>
      <c r="M38" s="4">
        <v>0.25</v>
      </c>
      <c r="N38" s="4">
        <v>1.1741999999999999</v>
      </c>
      <c r="O38" s="4">
        <f t="shared" si="1"/>
        <v>0.05</v>
      </c>
      <c r="P38" s="4">
        <v>0.31559999999999999</v>
      </c>
      <c r="R38" t="s">
        <v>233</v>
      </c>
      <c r="S38" t="s">
        <v>236</v>
      </c>
    </row>
    <row r="39" spans="1:19" x14ac:dyDescent="0.25">
      <c r="A39" t="s">
        <v>38</v>
      </c>
      <c r="B39" t="s">
        <v>79</v>
      </c>
      <c r="C39" s="4" t="s">
        <v>44</v>
      </c>
      <c r="D39" s="4">
        <v>100</v>
      </c>
      <c r="E39" s="4" t="s">
        <v>23</v>
      </c>
      <c r="H39" s="4">
        <v>2.4</v>
      </c>
      <c r="J39" s="4">
        <v>3.9</v>
      </c>
      <c r="L39" s="4">
        <f t="shared" si="0"/>
        <v>1.8499999999999999</v>
      </c>
      <c r="M39" s="4">
        <v>0.25</v>
      </c>
      <c r="N39" s="4">
        <v>1.1499999999999999</v>
      </c>
      <c r="O39" s="4">
        <f t="shared" si="1"/>
        <v>0.05</v>
      </c>
      <c r="P39" s="4">
        <v>0.41299999999999998</v>
      </c>
      <c r="R39" t="s">
        <v>233</v>
      </c>
      <c r="S39" t="s">
        <v>236</v>
      </c>
    </row>
    <row r="40" spans="1:19" x14ac:dyDescent="0.25">
      <c r="A40" t="s">
        <v>38</v>
      </c>
      <c r="B40" t="s">
        <v>11</v>
      </c>
      <c r="C40" s="4" t="s">
        <v>44</v>
      </c>
      <c r="D40" s="4">
        <v>100</v>
      </c>
      <c r="E40" s="4" t="s">
        <v>23</v>
      </c>
      <c r="H40" s="4">
        <v>2.5499999999999998</v>
      </c>
      <c r="J40" s="4">
        <v>3.9</v>
      </c>
      <c r="L40" s="4">
        <f t="shared" si="0"/>
        <v>1.8499999999999999</v>
      </c>
      <c r="M40" s="4">
        <v>0.25</v>
      </c>
      <c r="N40" s="4">
        <v>1.02</v>
      </c>
      <c r="O40" s="4">
        <f t="shared" si="1"/>
        <v>0.05</v>
      </c>
      <c r="P40" s="4">
        <v>0.46700000000000003</v>
      </c>
      <c r="R40" t="s">
        <v>233</v>
      </c>
      <c r="S40" t="s">
        <v>236</v>
      </c>
    </row>
    <row r="41" spans="1:19" x14ac:dyDescent="0.25">
      <c r="A41" t="s">
        <v>38</v>
      </c>
      <c r="B41" t="s">
        <v>15</v>
      </c>
      <c r="C41" s="4" t="s">
        <v>44</v>
      </c>
      <c r="D41" s="4">
        <v>100</v>
      </c>
      <c r="E41" s="4" t="s">
        <v>23</v>
      </c>
      <c r="H41" s="4">
        <v>3.1</v>
      </c>
      <c r="J41" s="4">
        <v>3.9</v>
      </c>
      <c r="L41" s="4">
        <f t="shared" si="0"/>
        <v>1.8499999999999999</v>
      </c>
      <c r="M41" s="4">
        <v>0.25</v>
      </c>
      <c r="N41" s="4">
        <v>0.95</v>
      </c>
      <c r="O41" s="4">
        <f t="shared" si="1"/>
        <v>0.05</v>
      </c>
      <c r="P41" s="4">
        <v>0.13800000000000001</v>
      </c>
      <c r="R41" t="s">
        <v>233</v>
      </c>
      <c r="S41" t="s">
        <v>236</v>
      </c>
    </row>
    <row r="42" spans="1:19" x14ac:dyDescent="0.25">
      <c r="A42" t="s">
        <v>38</v>
      </c>
      <c r="B42" t="s">
        <v>117</v>
      </c>
      <c r="C42" s="4" t="s">
        <v>44</v>
      </c>
      <c r="D42" s="4">
        <v>100</v>
      </c>
      <c r="E42" s="4" t="s">
        <v>23</v>
      </c>
      <c r="H42" s="4">
        <v>3.1496</v>
      </c>
      <c r="J42" s="4">
        <v>4.2519999999999998</v>
      </c>
      <c r="L42" s="4">
        <f t="shared" si="0"/>
        <v>2.0259999999999998</v>
      </c>
      <c r="M42" s="4">
        <v>0.25</v>
      </c>
      <c r="N42" s="4">
        <v>1.2136</v>
      </c>
      <c r="O42" s="4">
        <f t="shared" si="1"/>
        <v>0.05</v>
      </c>
      <c r="P42" s="4">
        <v>0.48909999999999998</v>
      </c>
      <c r="R42" t="s">
        <v>233</v>
      </c>
      <c r="S42" t="s">
        <v>236</v>
      </c>
    </row>
    <row r="43" spans="1:19" x14ac:dyDescent="0.25">
      <c r="A43" t="s">
        <v>38</v>
      </c>
      <c r="B43" t="s">
        <v>123</v>
      </c>
      <c r="C43" s="4" t="s">
        <v>44</v>
      </c>
      <c r="D43" s="4">
        <v>100</v>
      </c>
      <c r="E43" s="4" t="s">
        <v>23</v>
      </c>
      <c r="H43" s="4">
        <v>2.3622000000000001</v>
      </c>
      <c r="I43" s="4">
        <v>0.38800000000000001</v>
      </c>
      <c r="J43" s="4">
        <v>4.0952999999999999</v>
      </c>
      <c r="L43" s="4">
        <f t="shared" si="0"/>
        <v>1.9476499999999999</v>
      </c>
      <c r="M43" s="4">
        <v>0.25</v>
      </c>
      <c r="N43" s="4">
        <v>1.0972999999999999</v>
      </c>
      <c r="O43" s="4">
        <f t="shared" si="1"/>
        <v>0.05</v>
      </c>
      <c r="P43" s="4">
        <v>0.39229999999999998</v>
      </c>
      <c r="R43" t="s">
        <v>233</v>
      </c>
      <c r="S43" t="s">
        <v>236</v>
      </c>
    </row>
    <row r="44" spans="1:19" x14ac:dyDescent="0.25">
      <c r="A44" t="s">
        <v>38</v>
      </c>
      <c r="B44" t="s">
        <v>29</v>
      </c>
      <c r="C44" s="4" t="s">
        <v>44</v>
      </c>
      <c r="D44" s="4">
        <v>120</v>
      </c>
      <c r="E44" s="4" t="s">
        <v>30</v>
      </c>
      <c r="H44" s="4">
        <v>3.6</v>
      </c>
      <c r="J44" s="4">
        <v>4.7</v>
      </c>
      <c r="L44" s="4">
        <f t="shared" si="0"/>
        <v>2.25</v>
      </c>
      <c r="M44" s="4">
        <v>0.25</v>
      </c>
      <c r="N44" s="4">
        <v>0.85</v>
      </c>
      <c r="O44" s="4">
        <f t="shared" si="1"/>
        <v>0.05</v>
      </c>
      <c r="P44" s="4">
        <v>0.248</v>
      </c>
      <c r="R44" t="s">
        <v>233</v>
      </c>
      <c r="S44" t="s">
        <v>236</v>
      </c>
    </row>
    <row r="45" spans="1:19" x14ac:dyDescent="0.25">
      <c r="A45" t="s">
        <v>38</v>
      </c>
      <c r="B45" t="s">
        <v>107</v>
      </c>
      <c r="C45" s="4" t="s">
        <v>44</v>
      </c>
      <c r="D45" s="4">
        <v>120</v>
      </c>
      <c r="E45" s="4" t="s">
        <v>30</v>
      </c>
      <c r="H45" s="4">
        <v>3.8580000000000001</v>
      </c>
      <c r="J45" s="4">
        <v>4.7240000000000002</v>
      </c>
      <c r="L45" s="4">
        <f t="shared" si="0"/>
        <v>2.262</v>
      </c>
      <c r="M45" s="4">
        <v>0.25</v>
      </c>
      <c r="N45" s="4">
        <v>0.93799999999999994</v>
      </c>
      <c r="O45" s="4">
        <f t="shared" si="1"/>
        <v>0.05</v>
      </c>
      <c r="P45" s="4">
        <v>0.75590000000000002</v>
      </c>
      <c r="R45" t="s">
        <v>233</v>
      </c>
      <c r="S45" t="s">
        <v>236</v>
      </c>
    </row>
    <row r="46" spans="1:19" x14ac:dyDescent="0.25">
      <c r="A46" t="s">
        <v>38</v>
      </c>
      <c r="B46" t="s">
        <v>32</v>
      </c>
      <c r="C46" s="4" t="s">
        <v>44</v>
      </c>
      <c r="D46" s="4">
        <v>120</v>
      </c>
      <c r="E46" s="4" t="s">
        <v>30</v>
      </c>
      <c r="H46" s="4">
        <v>2.8</v>
      </c>
      <c r="J46" s="4">
        <v>4.7</v>
      </c>
      <c r="L46" s="4">
        <f t="shared" si="0"/>
        <v>2.25</v>
      </c>
      <c r="M46" s="4">
        <v>0.25</v>
      </c>
      <c r="N46" s="4">
        <v>1.05</v>
      </c>
      <c r="O46" s="4">
        <f t="shared" si="1"/>
        <v>0.05</v>
      </c>
      <c r="P46" s="4">
        <v>0.622</v>
      </c>
      <c r="R46" t="s">
        <v>233</v>
      </c>
      <c r="S46" t="s">
        <v>236</v>
      </c>
    </row>
    <row r="47" spans="1:19" x14ac:dyDescent="0.25">
      <c r="A47" t="s">
        <v>38</v>
      </c>
      <c r="B47" t="s">
        <v>125</v>
      </c>
      <c r="C47" s="4" t="s">
        <v>44</v>
      </c>
      <c r="D47" s="4">
        <v>120</v>
      </c>
      <c r="E47" s="4" t="s">
        <v>30</v>
      </c>
      <c r="H47" s="4">
        <v>3.1423000000000001</v>
      </c>
      <c r="I47" s="4">
        <v>0.35639999999999999</v>
      </c>
      <c r="J47" s="4">
        <v>4.7244000000000002</v>
      </c>
      <c r="L47" s="4">
        <f t="shared" si="0"/>
        <v>2.2622</v>
      </c>
      <c r="M47" s="4">
        <v>0.1</v>
      </c>
      <c r="N47" s="4">
        <v>0.84199999999999997</v>
      </c>
      <c r="O47" s="4">
        <f t="shared" si="1"/>
        <v>0.02</v>
      </c>
      <c r="P47" s="4">
        <v>0.39379999999999998</v>
      </c>
      <c r="R47" t="s">
        <v>234</v>
      </c>
      <c r="S47" t="s">
        <v>236</v>
      </c>
    </row>
    <row r="48" spans="1:19" x14ac:dyDescent="0.25">
      <c r="A48" t="s">
        <v>38</v>
      </c>
      <c r="B48" t="s">
        <v>79</v>
      </c>
      <c r="C48" s="4" t="s">
        <v>44</v>
      </c>
      <c r="D48" s="4">
        <v>120</v>
      </c>
      <c r="E48" s="4" t="s">
        <v>23</v>
      </c>
      <c r="H48" s="4">
        <v>3.1</v>
      </c>
      <c r="J48" s="4">
        <v>4.7</v>
      </c>
      <c r="L48" s="4">
        <f t="shared" si="0"/>
        <v>2.25</v>
      </c>
      <c r="M48" s="4">
        <v>0.25</v>
      </c>
      <c r="N48" s="4">
        <v>1.1499999999999999</v>
      </c>
      <c r="O48" s="4">
        <f t="shared" si="1"/>
        <v>0.05</v>
      </c>
      <c r="P48" s="4">
        <v>0.41299999999999998</v>
      </c>
      <c r="R48" t="s">
        <v>233</v>
      </c>
      <c r="S48" t="s">
        <v>236</v>
      </c>
    </row>
    <row r="49" spans="1:19" x14ac:dyDescent="0.25">
      <c r="A49" t="s">
        <v>38</v>
      </c>
      <c r="B49" t="s">
        <v>15</v>
      </c>
      <c r="C49" s="4" t="s">
        <v>44</v>
      </c>
      <c r="D49" s="4">
        <v>120</v>
      </c>
      <c r="E49" s="4" t="s">
        <v>23</v>
      </c>
      <c r="H49" s="4">
        <v>3.9</v>
      </c>
      <c r="J49" s="4">
        <v>4.7</v>
      </c>
      <c r="L49" s="4">
        <f t="shared" si="0"/>
        <v>2.25</v>
      </c>
      <c r="M49" s="4">
        <v>0.25</v>
      </c>
      <c r="N49" s="4">
        <v>0.95</v>
      </c>
      <c r="O49" s="4">
        <f t="shared" si="1"/>
        <v>0.05</v>
      </c>
      <c r="P49" s="4">
        <v>0.113</v>
      </c>
      <c r="R49" t="s">
        <v>233</v>
      </c>
      <c r="S49" t="s">
        <v>236</v>
      </c>
    </row>
    <row r="50" spans="1:19" x14ac:dyDescent="0.25">
      <c r="A50" t="s">
        <v>38</v>
      </c>
      <c r="B50" t="s">
        <v>108</v>
      </c>
      <c r="C50" s="4" t="s">
        <v>44</v>
      </c>
      <c r="D50" s="4">
        <v>120</v>
      </c>
      <c r="E50" s="4" t="s">
        <v>23</v>
      </c>
      <c r="H50" s="4">
        <v>3.4645999999999999</v>
      </c>
      <c r="J50" s="4">
        <v>4.7244000000000002</v>
      </c>
      <c r="L50" s="4">
        <f t="shared" si="0"/>
        <v>2.2622</v>
      </c>
      <c r="M50" s="4">
        <v>0.25</v>
      </c>
      <c r="N50" s="4">
        <v>1.1234</v>
      </c>
      <c r="O50" s="4">
        <f t="shared" si="1"/>
        <v>0.05</v>
      </c>
      <c r="P50" s="4">
        <v>0.48799999999999999</v>
      </c>
      <c r="R50" t="s">
        <v>233</v>
      </c>
      <c r="S50" t="s">
        <v>236</v>
      </c>
    </row>
    <row r="51" spans="1:19" x14ac:dyDescent="0.25">
      <c r="A51" t="s">
        <v>38</v>
      </c>
      <c r="B51" t="s">
        <v>109</v>
      </c>
      <c r="C51" s="4" t="s">
        <v>44</v>
      </c>
      <c r="D51" s="4">
        <v>120</v>
      </c>
      <c r="E51" s="4" t="s">
        <v>23</v>
      </c>
      <c r="H51" s="4">
        <v>3.4645999999999999</v>
      </c>
      <c r="J51" s="4">
        <v>4.7244000000000002</v>
      </c>
      <c r="L51" s="4">
        <f t="shared" si="0"/>
        <v>2.2622</v>
      </c>
      <c r="M51" s="4">
        <v>0.25</v>
      </c>
      <c r="N51" s="4">
        <v>1.0954999999999999</v>
      </c>
      <c r="O51" s="4">
        <f t="shared" si="1"/>
        <v>0.05</v>
      </c>
      <c r="P51" s="4">
        <v>0.96460000000000001</v>
      </c>
      <c r="R51" t="s">
        <v>233</v>
      </c>
      <c r="S51" t="s">
        <v>236</v>
      </c>
    </row>
    <row r="52" spans="1:19" x14ac:dyDescent="0.25">
      <c r="A52" t="s">
        <v>38</v>
      </c>
      <c r="B52" t="s">
        <v>110</v>
      </c>
      <c r="C52" s="4" t="s">
        <v>44</v>
      </c>
      <c r="D52" s="4">
        <v>120</v>
      </c>
      <c r="E52" s="4" t="s">
        <v>23</v>
      </c>
      <c r="H52" s="4">
        <v>3.4645999999999999</v>
      </c>
      <c r="J52" s="4">
        <v>4.7244000000000002</v>
      </c>
      <c r="L52" s="4">
        <f t="shared" si="0"/>
        <v>2.2622</v>
      </c>
      <c r="M52" s="4">
        <v>0.25</v>
      </c>
      <c r="N52" s="4">
        <v>0.98540000000000005</v>
      </c>
      <c r="O52" s="4">
        <f t="shared" si="1"/>
        <v>0.05</v>
      </c>
      <c r="P52" s="4">
        <v>0.82950000000000002</v>
      </c>
      <c r="R52" t="s">
        <v>233</v>
      </c>
      <c r="S52" t="s">
        <v>236</v>
      </c>
    </row>
    <row r="53" spans="1:19" x14ac:dyDescent="0.25">
      <c r="A53" t="s">
        <v>38</v>
      </c>
      <c r="B53" t="s">
        <v>112</v>
      </c>
      <c r="C53" s="4" t="s">
        <v>44</v>
      </c>
      <c r="D53" s="4">
        <v>120</v>
      </c>
      <c r="E53" s="4" t="s">
        <v>23</v>
      </c>
      <c r="H53" s="4">
        <v>2.2441</v>
      </c>
      <c r="J53" s="4">
        <v>4.7244000000000002</v>
      </c>
      <c r="L53" s="4">
        <f t="shared" si="0"/>
        <v>2.2622</v>
      </c>
      <c r="M53" s="4">
        <v>0.1</v>
      </c>
      <c r="N53" s="4">
        <v>1.4622999999999999</v>
      </c>
      <c r="O53" s="4">
        <f t="shared" si="1"/>
        <v>0.02</v>
      </c>
      <c r="P53" s="4">
        <v>1.1398999999999999</v>
      </c>
      <c r="R53" t="s">
        <v>234</v>
      </c>
      <c r="S53" t="s">
        <v>236</v>
      </c>
    </row>
    <row r="54" spans="1:19" x14ac:dyDescent="0.25">
      <c r="A54" t="s">
        <v>38</v>
      </c>
      <c r="B54" t="s">
        <v>113</v>
      </c>
      <c r="C54" s="4" t="s">
        <v>44</v>
      </c>
      <c r="D54" s="4">
        <v>120</v>
      </c>
      <c r="E54" s="4" t="s">
        <v>23</v>
      </c>
      <c r="H54" s="4">
        <v>2.3933</v>
      </c>
      <c r="J54" s="4">
        <v>4.7808999999999999</v>
      </c>
      <c r="L54" s="4">
        <f t="shared" si="0"/>
        <v>2.2904499999999999</v>
      </c>
      <c r="M54" s="4">
        <v>0.1</v>
      </c>
      <c r="N54" s="4">
        <v>1.3237000000000001</v>
      </c>
      <c r="O54" s="4">
        <f t="shared" si="1"/>
        <v>0.02</v>
      </c>
      <c r="P54" s="4">
        <v>1.0766</v>
      </c>
      <c r="R54" t="s">
        <v>234</v>
      </c>
      <c r="S54" t="s">
        <v>236</v>
      </c>
    </row>
    <row r="55" spans="1:19" x14ac:dyDescent="0.25">
      <c r="A55" t="s">
        <v>38</v>
      </c>
      <c r="B55" t="s">
        <v>114</v>
      </c>
      <c r="C55" s="4" t="s">
        <v>44</v>
      </c>
      <c r="D55" s="4">
        <v>120</v>
      </c>
      <c r="E55" s="4" t="s">
        <v>23</v>
      </c>
      <c r="H55" s="4">
        <v>2.2046999999999999</v>
      </c>
      <c r="J55" s="4">
        <v>4.7244000000000002</v>
      </c>
      <c r="L55" s="4">
        <f t="shared" si="0"/>
        <v>2.2622</v>
      </c>
      <c r="M55" s="4">
        <v>0.1</v>
      </c>
      <c r="N55" s="4">
        <v>1.4518</v>
      </c>
      <c r="O55" s="4">
        <f t="shared" si="1"/>
        <v>0.02</v>
      </c>
      <c r="P55" s="4">
        <v>1.23</v>
      </c>
      <c r="R55" t="s">
        <v>234</v>
      </c>
      <c r="S55" t="s">
        <v>236</v>
      </c>
    </row>
    <row r="56" spans="1:19" x14ac:dyDescent="0.25">
      <c r="A56" t="s">
        <v>38</v>
      </c>
      <c r="B56" t="s">
        <v>115</v>
      </c>
      <c r="C56" s="4" t="s">
        <v>44</v>
      </c>
      <c r="D56" s="4">
        <v>120</v>
      </c>
      <c r="E56" s="4" t="s">
        <v>23</v>
      </c>
      <c r="H56" s="4">
        <v>2.214</v>
      </c>
      <c r="J56" s="4">
        <v>4.7244000000000002</v>
      </c>
      <c r="L56" s="4">
        <f t="shared" si="0"/>
        <v>2.2622</v>
      </c>
      <c r="M56" s="4">
        <v>0.1</v>
      </c>
      <c r="N56" s="4">
        <v>1.3116000000000001</v>
      </c>
      <c r="O56" s="4">
        <f t="shared" si="1"/>
        <v>0.02</v>
      </c>
      <c r="P56" s="4">
        <v>1.0898000000000001</v>
      </c>
      <c r="R56" t="s">
        <v>234</v>
      </c>
      <c r="S56" t="s">
        <v>236</v>
      </c>
    </row>
    <row r="57" spans="1:19" x14ac:dyDescent="0.25">
      <c r="A57" t="s">
        <v>38</v>
      </c>
      <c r="B57" t="s">
        <v>33</v>
      </c>
      <c r="C57" s="4" t="s">
        <v>44</v>
      </c>
      <c r="D57" s="4">
        <v>120</v>
      </c>
      <c r="E57" s="4" t="s">
        <v>23</v>
      </c>
      <c r="H57" s="4">
        <v>2.4</v>
      </c>
      <c r="J57" s="4">
        <v>4.7</v>
      </c>
      <c r="L57" s="4">
        <f t="shared" si="0"/>
        <v>2.25</v>
      </c>
      <c r="M57" s="4">
        <v>0.25</v>
      </c>
      <c r="N57" s="4">
        <v>1.175</v>
      </c>
      <c r="O57" s="4">
        <f t="shared" si="1"/>
        <v>0.05</v>
      </c>
      <c r="P57" s="4">
        <v>0.622</v>
      </c>
      <c r="R57" t="s">
        <v>233</v>
      </c>
      <c r="S57" t="s">
        <v>236</v>
      </c>
    </row>
    <row r="58" spans="1:19" x14ac:dyDescent="0.25">
      <c r="A58" t="s">
        <v>38</v>
      </c>
      <c r="B58" t="s">
        <v>116</v>
      </c>
      <c r="C58" s="4" t="s">
        <v>44</v>
      </c>
      <c r="D58" s="4">
        <v>120</v>
      </c>
      <c r="E58" s="4" t="s">
        <v>23</v>
      </c>
      <c r="H58" s="4">
        <v>2.6393</v>
      </c>
      <c r="J58" s="4">
        <v>4.7244000000000002</v>
      </c>
      <c r="L58" s="4">
        <f t="shared" si="0"/>
        <v>2.2622</v>
      </c>
      <c r="M58" s="4">
        <v>0.1</v>
      </c>
      <c r="N58" s="4">
        <v>1.4322999999999999</v>
      </c>
      <c r="O58" s="4">
        <f t="shared" si="1"/>
        <v>0.02</v>
      </c>
      <c r="P58" s="4">
        <v>0.92100000000000004</v>
      </c>
      <c r="R58" t="s">
        <v>234</v>
      </c>
      <c r="S58" t="s">
        <v>236</v>
      </c>
    </row>
    <row r="59" spans="1:19" x14ac:dyDescent="0.25">
      <c r="A59" t="s">
        <v>38</v>
      </c>
      <c r="B59" t="s">
        <v>118</v>
      </c>
      <c r="C59" s="4" t="s">
        <v>44</v>
      </c>
      <c r="D59" s="4">
        <v>120</v>
      </c>
      <c r="E59" s="4" t="s">
        <v>23</v>
      </c>
      <c r="H59" s="4">
        <v>2.5994000000000002</v>
      </c>
      <c r="J59" s="4">
        <v>4.7244000000000002</v>
      </c>
      <c r="L59" s="4">
        <f t="shared" si="0"/>
        <v>2.2622</v>
      </c>
      <c r="M59" s="4">
        <v>0.1</v>
      </c>
      <c r="N59" s="4">
        <v>1.1597999999999999</v>
      </c>
      <c r="O59" s="4">
        <f t="shared" si="1"/>
        <v>0.02</v>
      </c>
      <c r="P59" s="4">
        <v>0.99450000000000005</v>
      </c>
      <c r="R59" t="s">
        <v>234</v>
      </c>
      <c r="S59" t="s">
        <v>236</v>
      </c>
    </row>
    <row r="60" spans="1:19" x14ac:dyDescent="0.25">
      <c r="A60" t="s">
        <v>38</v>
      </c>
      <c r="B60" t="s">
        <v>119</v>
      </c>
      <c r="C60" s="4" t="s">
        <v>44</v>
      </c>
      <c r="D60" s="4">
        <v>120</v>
      </c>
      <c r="E60" s="4" t="s">
        <v>23</v>
      </c>
      <c r="H60" s="4">
        <v>2.5472999999999999</v>
      </c>
      <c r="J60" s="4">
        <v>4.7244000000000002</v>
      </c>
      <c r="L60" s="4">
        <f t="shared" si="0"/>
        <v>2.2622</v>
      </c>
      <c r="M60" s="4">
        <v>0.1</v>
      </c>
      <c r="N60" s="4">
        <v>1.1842999999999999</v>
      </c>
      <c r="O60" s="4">
        <f t="shared" si="1"/>
        <v>0.02</v>
      </c>
      <c r="P60" s="4">
        <v>1.0153000000000001</v>
      </c>
      <c r="R60" t="s">
        <v>234</v>
      </c>
      <c r="S60" t="s">
        <v>236</v>
      </c>
    </row>
    <row r="61" spans="1:19" x14ac:dyDescent="0.25">
      <c r="A61" t="s">
        <v>38</v>
      </c>
      <c r="B61" t="s">
        <v>120</v>
      </c>
      <c r="C61" s="4" t="s">
        <v>44</v>
      </c>
      <c r="D61" s="4">
        <v>120</v>
      </c>
      <c r="E61" s="4" t="s">
        <v>23</v>
      </c>
      <c r="H61" s="4">
        <v>3.0316999999999998</v>
      </c>
      <c r="I61" s="4">
        <v>0.30620000000000003</v>
      </c>
      <c r="J61" s="4">
        <v>4.7244000000000002</v>
      </c>
      <c r="L61" s="4">
        <f t="shared" si="0"/>
        <v>2.2622</v>
      </c>
      <c r="M61" s="4">
        <v>0.1</v>
      </c>
      <c r="N61" s="4">
        <v>0.9244</v>
      </c>
      <c r="O61" s="4">
        <f t="shared" si="1"/>
        <v>0.02</v>
      </c>
      <c r="P61" s="4">
        <v>0.57079999999999997</v>
      </c>
      <c r="R61" t="s">
        <v>234</v>
      </c>
      <c r="S61" t="s">
        <v>236</v>
      </c>
    </row>
    <row r="62" spans="1:19" x14ac:dyDescent="0.25">
      <c r="A62" t="s">
        <v>38</v>
      </c>
      <c r="B62" t="s">
        <v>122</v>
      </c>
      <c r="C62" s="4" t="s">
        <v>44</v>
      </c>
      <c r="D62" s="4">
        <v>120</v>
      </c>
      <c r="E62" s="4" t="s">
        <v>23</v>
      </c>
      <c r="H62" s="4">
        <v>3.1488</v>
      </c>
      <c r="I62" s="4">
        <v>0.3659</v>
      </c>
      <c r="J62" s="4">
        <v>4.7244000000000002</v>
      </c>
      <c r="L62" s="4">
        <f t="shared" si="0"/>
        <v>2.2622</v>
      </c>
      <c r="M62" s="4">
        <v>0.25</v>
      </c>
      <c r="N62" s="4">
        <v>0.96970000000000001</v>
      </c>
      <c r="O62" s="4">
        <f t="shared" si="1"/>
        <v>0.05</v>
      </c>
      <c r="P62" s="4">
        <v>0.39229999999999998</v>
      </c>
      <c r="R62" t="s">
        <v>233</v>
      </c>
      <c r="S62" t="s">
        <v>236</v>
      </c>
    </row>
    <row r="63" spans="1:19" x14ac:dyDescent="0.25">
      <c r="A63" t="s">
        <v>38</v>
      </c>
      <c r="B63" t="s">
        <v>126</v>
      </c>
      <c r="C63" s="4" t="s">
        <v>44</v>
      </c>
      <c r="D63" s="4">
        <v>120</v>
      </c>
      <c r="E63" s="4" t="s">
        <v>23</v>
      </c>
      <c r="H63" s="4">
        <v>2.3603000000000001</v>
      </c>
      <c r="I63" s="4">
        <v>0.55300000000000005</v>
      </c>
      <c r="J63" s="4">
        <v>4.7248999999999999</v>
      </c>
      <c r="L63" s="4">
        <f t="shared" si="0"/>
        <v>2.2624499999999999</v>
      </c>
      <c r="M63" s="4">
        <v>0.1</v>
      </c>
      <c r="N63" s="4">
        <v>1.2358</v>
      </c>
      <c r="O63" s="4">
        <f t="shared" si="1"/>
        <v>0.02</v>
      </c>
      <c r="P63" s="4">
        <v>0.61990000000000001</v>
      </c>
      <c r="R63" t="s">
        <v>234</v>
      </c>
      <c r="S63" t="s">
        <v>236</v>
      </c>
    </row>
    <row r="64" spans="1:19" x14ac:dyDescent="0.25">
      <c r="A64" t="s">
        <v>38</v>
      </c>
      <c r="B64" t="s">
        <v>127</v>
      </c>
      <c r="C64" s="4" t="s">
        <v>44</v>
      </c>
      <c r="D64" s="4">
        <v>120</v>
      </c>
      <c r="E64" s="4" t="s">
        <v>23</v>
      </c>
      <c r="H64" s="4">
        <v>2.6</v>
      </c>
      <c r="I64" s="4">
        <v>0.51629999999999998</v>
      </c>
      <c r="J64" s="4">
        <v>4.4882</v>
      </c>
      <c r="L64" s="4">
        <f t="shared" si="0"/>
        <v>2.1440999999999999</v>
      </c>
      <c r="M64" s="4">
        <v>0.1</v>
      </c>
      <c r="N64" s="4">
        <v>1.1369</v>
      </c>
      <c r="O64" s="4">
        <f t="shared" si="1"/>
        <v>0.02</v>
      </c>
      <c r="P64" s="4">
        <v>0.3775</v>
      </c>
      <c r="R64" t="s">
        <v>234</v>
      </c>
      <c r="S64" t="s">
        <v>236</v>
      </c>
    </row>
    <row r="65" spans="1:19" x14ac:dyDescent="0.25">
      <c r="A65" t="s">
        <v>38</v>
      </c>
      <c r="B65" t="s">
        <v>90</v>
      </c>
      <c r="C65" s="4" t="s">
        <v>44</v>
      </c>
      <c r="D65" s="4">
        <v>120</v>
      </c>
      <c r="E65" s="4" t="s">
        <v>23</v>
      </c>
      <c r="H65" s="4">
        <v>2.5991</v>
      </c>
      <c r="J65" s="4">
        <v>4.7244000000000002</v>
      </c>
      <c r="L65" s="4">
        <f t="shared" si="0"/>
        <v>2.2622</v>
      </c>
      <c r="M65" s="4">
        <v>0.1</v>
      </c>
      <c r="N65" s="4">
        <v>1.2272000000000001</v>
      </c>
      <c r="O65" s="4">
        <f t="shared" si="1"/>
        <v>0.02</v>
      </c>
      <c r="P65" s="4">
        <v>0.96660000000000001</v>
      </c>
      <c r="R65" t="s">
        <v>234</v>
      </c>
      <c r="S65" t="s">
        <v>236</v>
      </c>
    </row>
    <row r="66" spans="1:19" x14ac:dyDescent="0.25">
      <c r="A66" t="s">
        <v>38</v>
      </c>
      <c r="B66" t="s">
        <v>129</v>
      </c>
      <c r="C66" s="4" t="s">
        <v>44</v>
      </c>
      <c r="D66" s="4">
        <v>120</v>
      </c>
      <c r="E66" s="4" t="s">
        <v>23</v>
      </c>
      <c r="H66" s="4">
        <v>2.8740999999999999</v>
      </c>
      <c r="I66" s="4">
        <v>0.59189999999999998</v>
      </c>
      <c r="J66" s="4">
        <v>4.7244000000000002</v>
      </c>
      <c r="L66" s="4">
        <f t="shared" ref="L66:L129" si="2">SUM(J66/2)-0.1</f>
        <v>2.2622</v>
      </c>
      <c r="M66" s="4">
        <v>0.1</v>
      </c>
      <c r="N66" s="4">
        <v>0.95620000000000005</v>
      </c>
      <c r="O66" s="4">
        <f t="shared" ref="O66:O129" si="3">SUM(M66/5)</f>
        <v>0.02</v>
      </c>
      <c r="P66" s="4">
        <v>0.34139999999999998</v>
      </c>
      <c r="R66" t="s">
        <v>234</v>
      </c>
      <c r="S66" t="s">
        <v>236</v>
      </c>
    </row>
    <row r="67" spans="1:19" x14ac:dyDescent="0.25">
      <c r="A67" t="s">
        <v>38</v>
      </c>
      <c r="B67" t="s">
        <v>130</v>
      </c>
      <c r="C67" s="4" t="s">
        <v>44</v>
      </c>
      <c r="D67" s="4">
        <v>120</v>
      </c>
      <c r="E67" s="4" t="s">
        <v>23</v>
      </c>
      <c r="H67" s="4">
        <v>2.7568999999999999</v>
      </c>
      <c r="J67" s="4">
        <v>4.7244000000000002</v>
      </c>
      <c r="L67" s="4">
        <f t="shared" si="2"/>
        <v>2.2622</v>
      </c>
      <c r="M67" s="4">
        <v>0.1</v>
      </c>
      <c r="N67" s="4">
        <v>1.2362</v>
      </c>
      <c r="O67" s="4">
        <f t="shared" si="3"/>
        <v>0.02</v>
      </c>
      <c r="P67" s="4">
        <v>0.96209999999999996</v>
      </c>
      <c r="R67" t="s">
        <v>234</v>
      </c>
      <c r="S67" t="s">
        <v>236</v>
      </c>
    </row>
    <row r="68" spans="1:19" x14ac:dyDescent="0.25">
      <c r="A68" t="s">
        <v>38</v>
      </c>
      <c r="B68" t="s">
        <v>131</v>
      </c>
      <c r="C68" s="4" t="s">
        <v>44</v>
      </c>
      <c r="D68" s="4">
        <v>120</v>
      </c>
      <c r="E68" s="4" t="s">
        <v>23</v>
      </c>
      <c r="H68" s="4">
        <v>3.7008000000000001</v>
      </c>
      <c r="I68" s="4">
        <v>0.43840000000000001</v>
      </c>
      <c r="J68" s="4">
        <v>4.5068000000000001</v>
      </c>
      <c r="L68" s="4">
        <f t="shared" si="2"/>
        <v>2.1534</v>
      </c>
      <c r="M68" s="4">
        <v>0.1</v>
      </c>
      <c r="N68" s="4">
        <v>0.86460000000000004</v>
      </c>
      <c r="O68" s="4">
        <f t="shared" si="3"/>
        <v>0.02</v>
      </c>
      <c r="P68" s="4">
        <v>0.33189999999999997</v>
      </c>
      <c r="R68" t="s">
        <v>234</v>
      </c>
      <c r="S68" t="s">
        <v>236</v>
      </c>
    </row>
    <row r="69" spans="1:19" x14ac:dyDescent="0.25">
      <c r="A69" t="s">
        <v>38</v>
      </c>
      <c r="B69" t="s">
        <v>132</v>
      </c>
      <c r="C69" s="4" t="s">
        <v>44</v>
      </c>
      <c r="D69" s="4">
        <v>120</v>
      </c>
      <c r="E69" s="4" t="s">
        <v>23</v>
      </c>
      <c r="H69" s="4">
        <v>2.6652999999999998</v>
      </c>
      <c r="I69" s="4">
        <v>0.52200000000000002</v>
      </c>
      <c r="J69" s="4">
        <v>4.7244000000000002</v>
      </c>
      <c r="L69" s="4">
        <f t="shared" si="2"/>
        <v>2.2622</v>
      </c>
      <c r="M69" s="4">
        <v>0.1</v>
      </c>
      <c r="N69" s="4">
        <v>1.2339</v>
      </c>
      <c r="O69" s="4">
        <f t="shared" si="3"/>
        <v>0.02</v>
      </c>
      <c r="P69" s="4">
        <v>0.70469999999999999</v>
      </c>
      <c r="R69" t="s">
        <v>234</v>
      </c>
      <c r="S69" t="s">
        <v>236</v>
      </c>
    </row>
    <row r="70" spans="1:19" x14ac:dyDescent="0.25">
      <c r="A70" t="s">
        <v>38</v>
      </c>
      <c r="B70" t="s">
        <v>133</v>
      </c>
      <c r="C70" s="4" t="s">
        <v>44</v>
      </c>
      <c r="D70" s="4">
        <v>120</v>
      </c>
      <c r="E70" s="4" t="s">
        <v>23</v>
      </c>
      <c r="H70" s="4">
        <v>2.3626</v>
      </c>
      <c r="I70" s="4">
        <v>0.40749999999999997</v>
      </c>
      <c r="J70" s="4">
        <v>4.5275999999999996</v>
      </c>
      <c r="L70" s="4">
        <f t="shared" si="2"/>
        <v>2.1637999999999997</v>
      </c>
      <c r="M70" s="4">
        <v>0.1</v>
      </c>
      <c r="N70" s="4">
        <v>1.3141</v>
      </c>
      <c r="O70" s="4">
        <f t="shared" si="3"/>
        <v>0.02</v>
      </c>
      <c r="P70" s="4">
        <v>0.61419999999999997</v>
      </c>
      <c r="R70" t="s">
        <v>234</v>
      </c>
      <c r="S70" t="s">
        <v>236</v>
      </c>
    </row>
    <row r="71" spans="1:19" x14ac:dyDescent="0.25">
      <c r="A71" t="s">
        <v>38</v>
      </c>
      <c r="B71" t="s">
        <v>134</v>
      </c>
      <c r="C71" s="4" t="s">
        <v>44</v>
      </c>
      <c r="D71" s="4">
        <v>120</v>
      </c>
      <c r="E71" s="4" t="s">
        <v>23</v>
      </c>
      <c r="H71" s="4">
        <v>3.0316000000000001</v>
      </c>
      <c r="I71" s="4">
        <v>0.23860000000000001</v>
      </c>
      <c r="J71" s="4">
        <v>4.7244000000000002</v>
      </c>
      <c r="L71" s="4">
        <f t="shared" si="2"/>
        <v>2.2622</v>
      </c>
      <c r="M71" s="4">
        <v>0.1</v>
      </c>
      <c r="N71" s="4">
        <v>0.92720000000000002</v>
      </c>
      <c r="O71" s="4">
        <f t="shared" si="3"/>
        <v>0.02</v>
      </c>
      <c r="P71" s="4">
        <v>0.57079999999999997</v>
      </c>
      <c r="R71" t="s">
        <v>234</v>
      </c>
      <c r="S71" t="s">
        <v>236</v>
      </c>
    </row>
    <row r="72" spans="1:19" x14ac:dyDescent="0.25">
      <c r="A72" t="s">
        <v>38</v>
      </c>
      <c r="B72" t="s">
        <v>135</v>
      </c>
      <c r="C72" s="4" t="s">
        <v>44</v>
      </c>
      <c r="D72" s="4">
        <v>120</v>
      </c>
      <c r="E72" s="4" t="s">
        <v>23</v>
      </c>
      <c r="H72" s="4">
        <v>2.3620999999999999</v>
      </c>
      <c r="I72" s="4">
        <v>0.6028</v>
      </c>
      <c r="J72" s="4">
        <v>4.7248999999999999</v>
      </c>
      <c r="L72" s="4">
        <f t="shared" si="2"/>
        <v>2.2624499999999999</v>
      </c>
      <c r="M72" s="4">
        <v>0.1</v>
      </c>
      <c r="N72" s="4">
        <v>1.2089000000000001</v>
      </c>
      <c r="O72" s="4">
        <f t="shared" si="3"/>
        <v>0.02</v>
      </c>
      <c r="P72" s="4">
        <v>0.58799999999999997</v>
      </c>
      <c r="R72" t="s">
        <v>234</v>
      </c>
      <c r="S72" t="s">
        <v>236</v>
      </c>
    </row>
    <row r="73" spans="1:19" x14ac:dyDescent="0.25">
      <c r="A73" t="s">
        <v>38</v>
      </c>
      <c r="B73" t="s">
        <v>136</v>
      </c>
      <c r="C73" s="4" t="s">
        <v>44</v>
      </c>
      <c r="D73" s="4">
        <v>120</v>
      </c>
      <c r="E73" s="4" t="s">
        <v>23</v>
      </c>
      <c r="H73" s="4">
        <v>2.8</v>
      </c>
      <c r="I73" s="4">
        <v>0.71819999999999995</v>
      </c>
      <c r="J73" s="4">
        <v>4.7244000000000002</v>
      </c>
      <c r="L73" s="4">
        <f t="shared" si="2"/>
        <v>2.2622</v>
      </c>
      <c r="M73" s="4">
        <v>0.1</v>
      </c>
      <c r="N73" s="4">
        <v>1.2053</v>
      </c>
      <c r="O73" s="4">
        <f t="shared" si="3"/>
        <v>0.02</v>
      </c>
      <c r="P73" s="4">
        <v>0.39329999999999998</v>
      </c>
      <c r="R73" t="s">
        <v>234</v>
      </c>
      <c r="S73" t="s">
        <v>236</v>
      </c>
    </row>
    <row r="74" spans="1:19" x14ac:dyDescent="0.25">
      <c r="A74" t="s">
        <v>38</v>
      </c>
      <c r="B74" t="s">
        <v>137</v>
      </c>
      <c r="C74" s="4" t="s">
        <v>44</v>
      </c>
      <c r="D74" s="4">
        <v>120</v>
      </c>
      <c r="E74" s="4" t="s">
        <v>23</v>
      </c>
      <c r="H74" s="4">
        <v>4.0551000000000004</v>
      </c>
      <c r="J74" s="4">
        <v>4.7244000000000002</v>
      </c>
      <c r="L74" s="4">
        <f t="shared" si="2"/>
        <v>2.2622</v>
      </c>
      <c r="M74" s="4">
        <v>0.25</v>
      </c>
      <c r="N74" s="4">
        <v>0.75580000000000003</v>
      </c>
      <c r="O74" s="4">
        <f t="shared" si="3"/>
        <v>0.05</v>
      </c>
      <c r="P74" s="4">
        <v>0.1114</v>
      </c>
      <c r="R74" t="s">
        <v>233</v>
      </c>
      <c r="S74" t="s">
        <v>236</v>
      </c>
    </row>
    <row r="75" spans="1:19" x14ac:dyDescent="0.25">
      <c r="A75" t="s">
        <v>38</v>
      </c>
      <c r="B75" t="s">
        <v>138</v>
      </c>
      <c r="C75" s="4" t="s">
        <v>44</v>
      </c>
      <c r="D75" s="4">
        <v>120</v>
      </c>
      <c r="E75" s="4" t="s">
        <v>23</v>
      </c>
      <c r="H75" s="4">
        <v>4.0551000000000004</v>
      </c>
      <c r="J75" s="4">
        <v>4.7244000000000002</v>
      </c>
      <c r="L75" s="4">
        <f t="shared" si="2"/>
        <v>2.2622</v>
      </c>
      <c r="M75" s="4">
        <v>0.25</v>
      </c>
      <c r="N75" s="4">
        <v>0.75580000000000003</v>
      </c>
      <c r="O75" s="4">
        <f t="shared" si="3"/>
        <v>0.05</v>
      </c>
      <c r="P75" s="4">
        <v>0.21149999999999999</v>
      </c>
      <c r="R75" t="s">
        <v>233</v>
      </c>
      <c r="S75" t="s">
        <v>236</v>
      </c>
    </row>
    <row r="76" spans="1:19" x14ac:dyDescent="0.25">
      <c r="A76" t="s">
        <v>38</v>
      </c>
      <c r="B76" t="s">
        <v>139</v>
      </c>
      <c r="C76" s="4" t="s">
        <v>44</v>
      </c>
      <c r="D76" s="4">
        <v>120</v>
      </c>
      <c r="E76" s="4" t="s">
        <v>23</v>
      </c>
      <c r="H76" s="4">
        <v>3.9763999999999999</v>
      </c>
      <c r="J76" s="4">
        <v>4.7244000000000002</v>
      </c>
      <c r="L76" s="4">
        <f t="shared" si="2"/>
        <v>2.2622</v>
      </c>
      <c r="M76" s="4">
        <v>0.25</v>
      </c>
      <c r="N76" s="4">
        <v>0.76080000000000003</v>
      </c>
      <c r="O76" s="4">
        <f t="shared" si="3"/>
        <v>0.05</v>
      </c>
      <c r="P76" s="4">
        <v>0.31990000000000002</v>
      </c>
      <c r="R76" t="s">
        <v>233</v>
      </c>
      <c r="S76" t="s">
        <v>236</v>
      </c>
    </row>
    <row r="77" spans="1:19" x14ac:dyDescent="0.25">
      <c r="A77" t="s">
        <v>38</v>
      </c>
      <c r="B77" t="s">
        <v>140</v>
      </c>
      <c r="C77" s="4" t="s">
        <v>44</v>
      </c>
      <c r="D77" s="4">
        <v>120</v>
      </c>
      <c r="E77" s="4" t="s">
        <v>23</v>
      </c>
      <c r="H77" s="4">
        <v>3.1511</v>
      </c>
      <c r="I77" s="4">
        <v>0.29330000000000001</v>
      </c>
      <c r="J77" s="4">
        <v>4.7244000000000002</v>
      </c>
      <c r="L77" s="4">
        <f t="shared" si="2"/>
        <v>2.2622</v>
      </c>
      <c r="M77" s="4">
        <v>0.1</v>
      </c>
      <c r="N77" s="4">
        <v>0.78700000000000003</v>
      </c>
      <c r="O77" s="4">
        <f t="shared" si="3"/>
        <v>0.02</v>
      </c>
      <c r="P77" s="4">
        <v>0.45</v>
      </c>
      <c r="R77" t="s">
        <v>234</v>
      </c>
      <c r="S77" t="s">
        <v>236</v>
      </c>
    </row>
    <row r="78" spans="1:19" x14ac:dyDescent="0.25">
      <c r="A78" t="s">
        <v>38</v>
      </c>
      <c r="B78" t="s">
        <v>142</v>
      </c>
      <c r="C78" s="4" t="s">
        <v>44</v>
      </c>
      <c r="D78" s="4">
        <v>120</v>
      </c>
      <c r="E78" s="4" t="s">
        <v>23</v>
      </c>
      <c r="H78" s="4">
        <v>3.3086000000000002</v>
      </c>
      <c r="I78" s="4">
        <v>0.59099999999999997</v>
      </c>
      <c r="J78" s="4">
        <v>4.7244000000000002</v>
      </c>
      <c r="L78" s="4">
        <f t="shared" si="2"/>
        <v>2.2622</v>
      </c>
      <c r="M78" s="4">
        <v>0.1</v>
      </c>
      <c r="N78" s="4">
        <v>0.83579999999999999</v>
      </c>
      <c r="O78" s="4">
        <f t="shared" si="3"/>
        <v>0.02</v>
      </c>
      <c r="P78" s="4">
        <v>0.52749999999999997</v>
      </c>
      <c r="Q78" s="4">
        <v>0.621</v>
      </c>
      <c r="R78" t="s">
        <v>234</v>
      </c>
      <c r="S78" t="s">
        <v>236</v>
      </c>
    </row>
    <row r="79" spans="1:19" x14ac:dyDescent="0.25">
      <c r="A79" t="s">
        <v>38</v>
      </c>
      <c r="B79" t="s">
        <v>144</v>
      </c>
      <c r="C79" s="4" t="s">
        <v>44</v>
      </c>
      <c r="D79" s="4">
        <v>120</v>
      </c>
      <c r="E79" s="4" t="s">
        <v>23</v>
      </c>
      <c r="H79" s="4">
        <v>2.8759999999999999</v>
      </c>
      <c r="J79" s="4">
        <v>4.7244000000000002</v>
      </c>
      <c r="L79" s="4">
        <f t="shared" si="2"/>
        <v>2.2622</v>
      </c>
      <c r="M79" s="4">
        <v>0.1</v>
      </c>
      <c r="N79" s="4">
        <v>1.1560999999999999</v>
      </c>
      <c r="O79" s="4">
        <f t="shared" si="3"/>
        <v>0.02</v>
      </c>
      <c r="P79" s="4">
        <v>0.83630000000000004</v>
      </c>
      <c r="R79" t="s">
        <v>234</v>
      </c>
      <c r="S79" t="s">
        <v>236</v>
      </c>
    </row>
    <row r="80" spans="1:19" x14ac:dyDescent="0.25">
      <c r="A80" t="s">
        <v>38</v>
      </c>
      <c r="B80" t="s">
        <v>111</v>
      </c>
      <c r="C80" s="4" t="s">
        <v>44</v>
      </c>
      <c r="D80" s="4">
        <v>120</v>
      </c>
      <c r="E80" s="4" t="s">
        <v>24</v>
      </c>
      <c r="H80" s="4">
        <v>2.9134000000000002</v>
      </c>
      <c r="J80" s="4">
        <v>4.7244000000000002</v>
      </c>
      <c r="L80" s="4">
        <f t="shared" si="2"/>
        <v>2.2622</v>
      </c>
      <c r="M80" s="4">
        <v>0.25</v>
      </c>
      <c r="N80" s="4">
        <v>1.405</v>
      </c>
      <c r="O80" s="4">
        <f t="shared" si="3"/>
        <v>0.05</v>
      </c>
      <c r="P80" s="4">
        <v>1.2359</v>
      </c>
      <c r="R80" t="s">
        <v>233</v>
      </c>
      <c r="S80" t="s">
        <v>236</v>
      </c>
    </row>
    <row r="81" spans="1:19" x14ac:dyDescent="0.25">
      <c r="A81" t="s">
        <v>38</v>
      </c>
      <c r="B81" t="s">
        <v>27</v>
      </c>
      <c r="C81" s="4" t="s">
        <v>44</v>
      </c>
      <c r="D81" s="4">
        <v>120</v>
      </c>
      <c r="E81" s="4" t="s">
        <v>24</v>
      </c>
      <c r="H81" s="4">
        <v>3</v>
      </c>
      <c r="J81" s="4">
        <v>4.7</v>
      </c>
      <c r="L81" s="4">
        <f t="shared" si="2"/>
        <v>2.25</v>
      </c>
      <c r="M81" s="4">
        <v>0.25</v>
      </c>
      <c r="N81" s="4">
        <v>1.45</v>
      </c>
      <c r="O81" s="4">
        <f t="shared" si="3"/>
        <v>0.05</v>
      </c>
      <c r="P81" s="4">
        <v>0.66200000000000003</v>
      </c>
      <c r="R81" t="s">
        <v>233</v>
      </c>
      <c r="S81" t="s">
        <v>236</v>
      </c>
    </row>
    <row r="82" spans="1:19" x14ac:dyDescent="0.25">
      <c r="A82" t="s">
        <v>38</v>
      </c>
      <c r="B82" t="s">
        <v>121</v>
      </c>
      <c r="C82" s="4" t="s">
        <v>44</v>
      </c>
      <c r="D82" s="4">
        <v>120</v>
      </c>
      <c r="E82" s="4" t="s">
        <v>24</v>
      </c>
      <c r="H82" s="4">
        <v>2.4394</v>
      </c>
      <c r="I82" s="4">
        <v>0.39760000000000001</v>
      </c>
      <c r="J82" s="4">
        <v>4.7244000000000002</v>
      </c>
      <c r="L82" s="4">
        <f t="shared" si="2"/>
        <v>2.2622</v>
      </c>
      <c r="M82" s="4">
        <v>0.1</v>
      </c>
      <c r="N82" s="4">
        <v>1.1913</v>
      </c>
      <c r="O82" s="4">
        <f t="shared" si="3"/>
        <v>0.02</v>
      </c>
      <c r="P82" s="4">
        <v>0.76690000000000003</v>
      </c>
      <c r="R82" t="s">
        <v>234</v>
      </c>
      <c r="S82" t="s">
        <v>236</v>
      </c>
    </row>
    <row r="83" spans="1:19" x14ac:dyDescent="0.25">
      <c r="A83" t="s">
        <v>38</v>
      </c>
      <c r="B83" t="s">
        <v>124</v>
      </c>
      <c r="C83" s="4" t="s">
        <v>44</v>
      </c>
      <c r="D83" s="4">
        <v>120</v>
      </c>
      <c r="E83" s="4" t="s">
        <v>24</v>
      </c>
      <c r="H83" s="4">
        <v>3.1488</v>
      </c>
      <c r="I83" s="4">
        <v>0.34060000000000001</v>
      </c>
      <c r="J83" s="4">
        <v>4.7244000000000002</v>
      </c>
      <c r="L83" s="4">
        <f t="shared" si="2"/>
        <v>2.2622</v>
      </c>
      <c r="M83" s="4">
        <v>0.25</v>
      </c>
      <c r="N83" s="4">
        <v>1.1665000000000001</v>
      </c>
      <c r="O83" s="4">
        <f t="shared" si="3"/>
        <v>0.05</v>
      </c>
      <c r="P83" s="4">
        <v>0.39229999999999998</v>
      </c>
      <c r="R83" t="s">
        <v>233</v>
      </c>
      <c r="S83" t="s">
        <v>236</v>
      </c>
    </row>
    <row r="84" spans="1:19" x14ac:dyDescent="0.25">
      <c r="A84" t="s">
        <v>38</v>
      </c>
      <c r="B84" t="s">
        <v>128</v>
      </c>
      <c r="C84" s="4" t="s">
        <v>44</v>
      </c>
      <c r="D84" s="4">
        <v>120</v>
      </c>
      <c r="E84" s="4" t="s">
        <v>24</v>
      </c>
      <c r="H84" s="4">
        <v>3.0709</v>
      </c>
      <c r="J84" s="4">
        <v>4.6456999999999997</v>
      </c>
      <c r="L84" s="4">
        <f t="shared" si="2"/>
        <v>2.2228499999999998</v>
      </c>
      <c r="M84" s="4">
        <v>0.1</v>
      </c>
      <c r="N84" s="4">
        <v>0.93</v>
      </c>
      <c r="O84" s="4">
        <f t="shared" si="3"/>
        <v>0.02</v>
      </c>
      <c r="P84" s="4">
        <v>0.6865</v>
      </c>
      <c r="R84" t="s">
        <v>234</v>
      </c>
      <c r="S84" t="s">
        <v>236</v>
      </c>
    </row>
    <row r="85" spans="1:19" x14ac:dyDescent="0.25">
      <c r="A85" t="s">
        <v>38</v>
      </c>
      <c r="B85" t="s">
        <v>141</v>
      </c>
      <c r="C85" s="4" t="s">
        <v>44</v>
      </c>
      <c r="D85" s="4">
        <v>120</v>
      </c>
      <c r="E85" s="4" t="s">
        <v>24</v>
      </c>
      <c r="H85" s="4">
        <v>2.6789999999999998</v>
      </c>
      <c r="I85" s="4">
        <v>0.45669999999999999</v>
      </c>
      <c r="J85" s="4">
        <v>4.7244000000000002</v>
      </c>
      <c r="L85" s="4">
        <f t="shared" si="2"/>
        <v>2.2622</v>
      </c>
      <c r="M85" s="4">
        <v>0.1</v>
      </c>
      <c r="N85" s="4">
        <v>1.0623</v>
      </c>
      <c r="O85" s="4">
        <f t="shared" si="3"/>
        <v>0.02</v>
      </c>
      <c r="P85" s="4">
        <v>0.56789999999999996</v>
      </c>
      <c r="R85" t="s">
        <v>234</v>
      </c>
      <c r="S85" t="s">
        <v>236</v>
      </c>
    </row>
    <row r="86" spans="1:19" x14ac:dyDescent="0.25">
      <c r="A86" t="s">
        <v>38</v>
      </c>
      <c r="B86" t="s">
        <v>143</v>
      </c>
      <c r="C86" s="4" t="s">
        <v>44</v>
      </c>
      <c r="D86" s="4">
        <v>120</v>
      </c>
      <c r="E86" s="4" t="s">
        <v>43</v>
      </c>
      <c r="H86" s="4">
        <v>2.7574000000000001</v>
      </c>
      <c r="I86" s="4">
        <v>1.1917</v>
      </c>
      <c r="J86" s="4">
        <v>5.3543000000000003</v>
      </c>
      <c r="L86" s="4">
        <f t="shared" si="2"/>
        <v>2.5771500000000001</v>
      </c>
      <c r="M86" s="4">
        <v>0.1</v>
      </c>
      <c r="N86" s="4">
        <v>1.4657</v>
      </c>
      <c r="O86" s="4">
        <f t="shared" si="3"/>
        <v>0.02</v>
      </c>
      <c r="P86" s="4">
        <v>1.1369</v>
      </c>
      <c r="Q86" s="4">
        <v>1.222</v>
      </c>
      <c r="R86" t="s">
        <v>234</v>
      </c>
      <c r="S86" t="s">
        <v>236</v>
      </c>
    </row>
    <row r="87" spans="1:19" x14ac:dyDescent="0.25">
      <c r="A87" t="s">
        <v>36</v>
      </c>
      <c r="B87" t="s">
        <v>48</v>
      </c>
      <c r="C87" s="4" t="s">
        <v>44</v>
      </c>
      <c r="D87" s="4">
        <v>20</v>
      </c>
      <c r="E87" s="4" t="s">
        <v>23</v>
      </c>
      <c r="H87" s="4">
        <v>0.84650000000000003</v>
      </c>
      <c r="J87" s="4">
        <v>1.5</v>
      </c>
      <c r="L87" s="4">
        <f t="shared" si="2"/>
        <v>0.65</v>
      </c>
      <c r="M87" s="4">
        <v>0.25</v>
      </c>
      <c r="N87" s="4">
        <v>0.94989999999999997</v>
      </c>
      <c r="O87" s="4">
        <f t="shared" si="3"/>
        <v>0.05</v>
      </c>
      <c r="P87" s="4">
        <v>0.2046</v>
      </c>
      <c r="R87" t="s">
        <v>233</v>
      </c>
      <c r="S87" t="s">
        <v>236</v>
      </c>
    </row>
    <row r="88" spans="1:19" x14ac:dyDescent="0.25">
      <c r="A88" t="s">
        <v>36</v>
      </c>
      <c r="B88" t="s">
        <v>145</v>
      </c>
      <c r="C88" s="4" t="s">
        <v>44</v>
      </c>
      <c r="D88" s="4">
        <v>20</v>
      </c>
      <c r="E88" s="4" t="s">
        <v>23</v>
      </c>
      <c r="H88" s="4">
        <v>0.84650000000000003</v>
      </c>
      <c r="J88" s="4">
        <v>1.4763999999999999</v>
      </c>
      <c r="L88" s="4">
        <f t="shared" si="2"/>
        <v>0.63819999999999999</v>
      </c>
      <c r="M88" s="4">
        <v>0.25</v>
      </c>
      <c r="N88" s="4">
        <v>0.57010000000000005</v>
      </c>
      <c r="O88" s="4">
        <f t="shared" si="3"/>
        <v>0.05</v>
      </c>
      <c r="P88" s="4">
        <v>0.2046</v>
      </c>
      <c r="R88" t="s">
        <v>233</v>
      </c>
      <c r="S88" t="s">
        <v>236</v>
      </c>
    </row>
    <row r="89" spans="1:19" x14ac:dyDescent="0.25">
      <c r="A89" t="s">
        <v>36</v>
      </c>
      <c r="B89" t="s">
        <v>72</v>
      </c>
      <c r="C89" s="4" t="s">
        <v>44</v>
      </c>
      <c r="D89" s="4">
        <v>20</v>
      </c>
      <c r="E89" s="4" t="s">
        <v>23</v>
      </c>
      <c r="H89" s="4">
        <v>0.84650000000000003</v>
      </c>
      <c r="J89" s="4">
        <v>1.4763999999999999</v>
      </c>
      <c r="L89" s="4">
        <f t="shared" si="2"/>
        <v>0.63819999999999999</v>
      </c>
      <c r="M89" s="4">
        <v>0.25</v>
      </c>
      <c r="N89" s="4">
        <v>0.94989999999999997</v>
      </c>
      <c r="O89" s="4">
        <f t="shared" si="3"/>
        <v>0.05</v>
      </c>
      <c r="P89" s="4">
        <v>0.23880000000000001</v>
      </c>
      <c r="R89" t="s">
        <v>233</v>
      </c>
      <c r="S89" t="s">
        <v>236</v>
      </c>
    </row>
    <row r="90" spans="1:19" x14ac:dyDescent="0.25">
      <c r="A90" t="s">
        <v>36</v>
      </c>
      <c r="B90" t="s">
        <v>73</v>
      </c>
      <c r="C90" s="4" t="s">
        <v>44</v>
      </c>
      <c r="D90" s="4">
        <v>20</v>
      </c>
      <c r="E90" s="4" t="s">
        <v>23</v>
      </c>
      <c r="H90" s="4">
        <v>0.22</v>
      </c>
      <c r="I90" s="4">
        <v>-0.15</v>
      </c>
      <c r="J90" s="4">
        <v>0.45</v>
      </c>
      <c r="L90" s="4">
        <f t="shared" si="2"/>
        <v>0.125</v>
      </c>
      <c r="M90" s="4">
        <v>0.25</v>
      </c>
      <c r="N90" s="4">
        <v>0.36820000000000003</v>
      </c>
      <c r="O90" s="4">
        <f t="shared" si="3"/>
        <v>0.05</v>
      </c>
      <c r="P90" s="4">
        <v>5.7500000000000002E-2</v>
      </c>
      <c r="R90" t="s">
        <v>233</v>
      </c>
      <c r="S90" t="s">
        <v>236</v>
      </c>
    </row>
    <row r="91" spans="1:19" x14ac:dyDescent="0.25">
      <c r="A91" t="s">
        <v>36</v>
      </c>
      <c r="B91" t="s">
        <v>74</v>
      </c>
      <c r="C91" s="4" t="s">
        <v>44</v>
      </c>
      <c r="D91" s="4">
        <v>20</v>
      </c>
      <c r="E91" s="4" t="s">
        <v>23</v>
      </c>
      <c r="H91" s="4">
        <v>0.70469999999999999</v>
      </c>
      <c r="J91" s="4">
        <v>0.98429999999999995</v>
      </c>
      <c r="L91" s="4">
        <f t="shared" si="2"/>
        <v>0.39215</v>
      </c>
      <c r="M91" s="4">
        <v>0.25</v>
      </c>
      <c r="N91" s="4">
        <v>0.623</v>
      </c>
      <c r="O91" s="4">
        <f t="shared" si="3"/>
        <v>0.05</v>
      </c>
      <c r="P91" s="4">
        <v>9.1700000000000004E-2</v>
      </c>
      <c r="R91" t="s">
        <v>233</v>
      </c>
      <c r="S91" t="s">
        <v>236</v>
      </c>
    </row>
    <row r="92" spans="1:19" x14ac:dyDescent="0.25">
      <c r="A92" t="s">
        <v>36</v>
      </c>
      <c r="B92" t="s">
        <v>49</v>
      </c>
      <c r="C92" s="4" t="s">
        <v>44</v>
      </c>
      <c r="D92" s="4">
        <v>20</v>
      </c>
      <c r="E92" s="4" t="s">
        <v>23</v>
      </c>
      <c r="H92" s="4">
        <v>0.70469999999999999</v>
      </c>
      <c r="J92" s="4">
        <v>0.98429999999999995</v>
      </c>
      <c r="L92" s="4">
        <f t="shared" si="2"/>
        <v>0.39215</v>
      </c>
      <c r="M92" s="4">
        <v>0.25</v>
      </c>
      <c r="N92" s="4">
        <v>0.623</v>
      </c>
      <c r="O92" s="4">
        <f t="shared" si="3"/>
        <v>0.05</v>
      </c>
      <c r="P92" s="4">
        <v>5.6099999999999997E-2</v>
      </c>
      <c r="R92" t="s">
        <v>233</v>
      </c>
      <c r="S92" t="s">
        <v>236</v>
      </c>
    </row>
    <row r="93" spans="1:19" x14ac:dyDescent="0.25">
      <c r="A93" t="s">
        <v>36</v>
      </c>
      <c r="B93" t="s">
        <v>50</v>
      </c>
      <c r="C93" s="4" t="s">
        <v>44</v>
      </c>
      <c r="D93" s="4">
        <v>40</v>
      </c>
      <c r="E93" s="4" t="s">
        <v>23</v>
      </c>
      <c r="H93" s="4">
        <v>1.5748</v>
      </c>
      <c r="J93" s="4">
        <v>2.0865999999999998</v>
      </c>
      <c r="L93" s="4">
        <f t="shared" si="2"/>
        <v>0.94329999999999992</v>
      </c>
      <c r="M93" s="4">
        <v>0.25</v>
      </c>
      <c r="N93" s="4">
        <v>0.88019999999999998</v>
      </c>
      <c r="O93" s="4">
        <f t="shared" si="3"/>
        <v>0.05</v>
      </c>
      <c r="P93" s="4">
        <v>0.76549999999999996</v>
      </c>
      <c r="R93" t="s">
        <v>233</v>
      </c>
      <c r="S93" t="s">
        <v>236</v>
      </c>
    </row>
    <row r="94" spans="1:19" x14ac:dyDescent="0.25">
      <c r="A94" t="s">
        <v>36</v>
      </c>
      <c r="B94" t="s">
        <v>51</v>
      </c>
      <c r="C94" s="4" t="s">
        <v>44</v>
      </c>
      <c r="D94" s="4">
        <v>40</v>
      </c>
      <c r="E94" s="4" t="s">
        <v>23</v>
      </c>
      <c r="H94" s="4">
        <v>1.1811</v>
      </c>
      <c r="J94" s="4">
        <v>1.4567000000000001</v>
      </c>
      <c r="L94" s="4">
        <f t="shared" si="2"/>
        <v>0.62835000000000008</v>
      </c>
      <c r="M94" s="4">
        <v>0.25</v>
      </c>
      <c r="N94" s="4">
        <v>0.70179999999999998</v>
      </c>
      <c r="O94" s="4">
        <f t="shared" si="3"/>
        <v>0.05</v>
      </c>
      <c r="P94" s="4">
        <v>7.3099999999999998E-2</v>
      </c>
      <c r="R94" t="s">
        <v>233</v>
      </c>
      <c r="S94" t="s">
        <v>236</v>
      </c>
    </row>
    <row r="95" spans="1:19" x14ac:dyDescent="0.25">
      <c r="A95" t="s">
        <v>36</v>
      </c>
      <c r="B95" t="s">
        <v>52</v>
      </c>
      <c r="C95" s="4" t="s">
        <v>44</v>
      </c>
      <c r="D95" s="4">
        <v>40</v>
      </c>
      <c r="E95" s="4" t="s">
        <v>23</v>
      </c>
      <c r="H95" s="4">
        <v>0.79869999999999997</v>
      </c>
      <c r="J95" s="4">
        <v>1.4488000000000001</v>
      </c>
      <c r="L95" s="4">
        <f t="shared" si="2"/>
        <v>0.62440000000000007</v>
      </c>
      <c r="M95" s="4">
        <v>0.25</v>
      </c>
      <c r="N95" s="4">
        <v>0.70179999999999998</v>
      </c>
      <c r="O95" s="4">
        <f t="shared" si="3"/>
        <v>0.05</v>
      </c>
      <c r="P95" s="4">
        <v>0.16919999999999999</v>
      </c>
      <c r="R95" t="s">
        <v>233</v>
      </c>
      <c r="S95" t="s">
        <v>236</v>
      </c>
    </row>
    <row r="96" spans="1:19" x14ac:dyDescent="0.25">
      <c r="A96" t="s">
        <v>36</v>
      </c>
      <c r="B96" t="s">
        <v>156</v>
      </c>
      <c r="C96" s="4" t="s">
        <v>44</v>
      </c>
      <c r="D96" s="4">
        <v>40</v>
      </c>
      <c r="E96" s="4" t="s">
        <v>23</v>
      </c>
      <c r="H96" s="4">
        <v>1.3484</v>
      </c>
      <c r="J96" s="4">
        <v>1.5748</v>
      </c>
      <c r="L96" s="4">
        <f t="shared" si="2"/>
        <v>0.68740000000000001</v>
      </c>
      <c r="M96" s="4">
        <v>0.25</v>
      </c>
      <c r="N96" s="4">
        <v>0.63180000000000003</v>
      </c>
      <c r="O96" s="4">
        <f t="shared" si="3"/>
        <v>0.05</v>
      </c>
      <c r="P96" s="4">
        <v>8.0199999999999994E-2</v>
      </c>
      <c r="R96" t="s">
        <v>233</v>
      </c>
      <c r="S96" t="s">
        <v>236</v>
      </c>
    </row>
    <row r="97" spans="1:19" x14ac:dyDescent="0.25">
      <c r="A97" t="s">
        <v>36</v>
      </c>
      <c r="B97" t="s">
        <v>156</v>
      </c>
      <c r="C97" s="4" t="s">
        <v>44</v>
      </c>
      <c r="D97" s="4">
        <v>40</v>
      </c>
      <c r="E97" s="4" t="s">
        <v>23</v>
      </c>
      <c r="H97" s="4">
        <v>1.3485</v>
      </c>
      <c r="J97" s="4">
        <v>1.5748</v>
      </c>
      <c r="L97" s="4">
        <f t="shared" si="2"/>
        <v>0.68740000000000001</v>
      </c>
      <c r="M97" s="4">
        <v>0.25</v>
      </c>
      <c r="N97" s="4">
        <v>0.63180000000000003</v>
      </c>
      <c r="O97" s="4">
        <f t="shared" si="3"/>
        <v>0.05</v>
      </c>
      <c r="P97" s="4">
        <v>8.0199999999999994E-2</v>
      </c>
      <c r="R97" t="s">
        <v>233</v>
      </c>
      <c r="S97" t="s">
        <v>236</v>
      </c>
    </row>
    <row r="98" spans="1:19" x14ac:dyDescent="0.25">
      <c r="A98" t="s">
        <v>36</v>
      </c>
      <c r="B98" t="s">
        <v>157</v>
      </c>
      <c r="C98" s="4" t="s">
        <v>44</v>
      </c>
      <c r="D98" s="4">
        <v>60</v>
      </c>
      <c r="E98" s="4" t="s">
        <v>23</v>
      </c>
      <c r="H98" s="4">
        <v>2.1358000000000001</v>
      </c>
      <c r="J98" s="4">
        <v>2.3622000000000001</v>
      </c>
      <c r="L98" s="4">
        <f t="shared" si="2"/>
        <v>1.0810999999999999</v>
      </c>
      <c r="M98" s="4">
        <v>0.25</v>
      </c>
      <c r="N98" s="4">
        <v>0.71050000000000002</v>
      </c>
      <c r="O98" s="4">
        <f t="shared" si="3"/>
        <v>0.05</v>
      </c>
      <c r="P98" s="4">
        <v>8.0199999999999994E-2</v>
      </c>
      <c r="R98" t="s">
        <v>233</v>
      </c>
      <c r="S98" t="s">
        <v>236</v>
      </c>
    </row>
    <row r="99" spans="1:19" x14ac:dyDescent="0.25">
      <c r="A99" t="s">
        <v>36</v>
      </c>
      <c r="B99" t="s">
        <v>157</v>
      </c>
      <c r="C99" s="4" t="s">
        <v>44</v>
      </c>
      <c r="D99" s="4">
        <v>60</v>
      </c>
      <c r="E99" s="4" t="s">
        <v>23</v>
      </c>
      <c r="H99" s="4">
        <v>2.1358999999999999</v>
      </c>
      <c r="J99" s="4">
        <v>2.3622000000000001</v>
      </c>
      <c r="L99" s="4">
        <f t="shared" si="2"/>
        <v>1.0810999999999999</v>
      </c>
      <c r="M99" s="4">
        <v>0.25</v>
      </c>
      <c r="N99" s="4">
        <v>0.71050000000000002</v>
      </c>
      <c r="O99" s="4">
        <f t="shared" si="3"/>
        <v>0.05</v>
      </c>
      <c r="P99" s="4">
        <v>8.0199999999999994E-2</v>
      </c>
      <c r="R99" t="s">
        <v>233</v>
      </c>
      <c r="S99" t="s">
        <v>236</v>
      </c>
    </row>
    <row r="100" spans="1:19" x14ac:dyDescent="0.25">
      <c r="A100" t="s">
        <v>36</v>
      </c>
      <c r="B100" t="s">
        <v>53</v>
      </c>
      <c r="C100" s="4" t="s">
        <v>44</v>
      </c>
      <c r="D100" s="4">
        <v>80</v>
      </c>
      <c r="E100" s="4" t="s">
        <v>23</v>
      </c>
      <c r="H100" s="4">
        <v>2.5118</v>
      </c>
      <c r="J100" s="4">
        <v>3.1417000000000002</v>
      </c>
      <c r="L100" s="4">
        <f t="shared" si="2"/>
        <v>1.47085</v>
      </c>
      <c r="M100" s="4">
        <v>0.25</v>
      </c>
      <c r="N100" s="4">
        <v>1.0157</v>
      </c>
      <c r="O100" s="4">
        <f t="shared" si="3"/>
        <v>0.05</v>
      </c>
      <c r="P100" s="4">
        <v>0.78490000000000004</v>
      </c>
      <c r="R100" t="s">
        <v>233</v>
      </c>
      <c r="S100" t="s">
        <v>236</v>
      </c>
    </row>
    <row r="101" spans="1:19" x14ac:dyDescent="0.25">
      <c r="A101" t="s">
        <v>36</v>
      </c>
      <c r="B101" t="s">
        <v>54</v>
      </c>
      <c r="C101" s="4" t="s">
        <v>44</v>
      </c>
      <c r="D101" s="4">
        <v>80</v>
      </c>
      <c r="E101" s="4" t="s">
        <v>23</v>
      </c>
      <c r="H101" s="4">
        <v>2.5118</v>
      </c>
      <c r="J101" s="4">
        <v>3.1377999999999999</v>
      </c>
      <c r="L101" s="4">
        <f t="shared" si="2"/>
        <v>1.4688999999999999</v>
      </c>
      <c r="M101" s="4">
        <v>0.25</v>
      </c>
      <c r="N101" s="4">
        <v>0.65990000000000004</v>
      </c>
      <c r="O101" s="4">
        <f t="shared" si="3"/>
        <v>0.05</v>
      </c>
      <c r="P101" s="4">
        <v>0.19520000000000001</v>
      </c>
      <c r="R101" t="s">
        <v>233</v>
      </c>
      <c r="S101" t="s">
        <v>236</v>
      </c>
    </row>
    <row r="102" spans="1:19" x14ac:dyDescent="0.25">
      <c r="A102" t="s">
        <v>36</v>
      </c>
      <c r="B102" t="s">
        <v>55</v>
      </c>
      <c r="C102" s="4" t="s">
        <v>44</v>
      </c>
      <c r="D102" s="4">
        <v>80</v>
      </c>
      <c r="E102" s="4" t="s">
        <v>23</v>
      </c>
      <c r="H102" s="4">
        <v>2.7717000000000001</v>
      </c>
      <c r="J102" s="4">
        <v>3.5196999999999998</v>
      </c>
      <c r="L102" s="4">
        <f t="shared" si="2"/>
        <v>1.6598499999999998</v>
      </c>
      <c r="M102" s="4">
        <v>0.25</v>
      </c>
      <c r="N102" s="4">
        <v>0.91820000000000002</v>
      </c>
      <c r="O102" s="4">
        <f t="shared" si="3"/>
        <v>0.05</v>
      </c>
      <c r="P102" s="4">
        <v>0.17929999999999999</v>
      </c>
      <c r="R102" t="s">
        <v>233</v>
      </c>
      <c r="S102" t="s">
        <v>236</v>
      </c>
    </row>
    <row r="103" spans="1:19" x14ac:dyDescent="0.25">
      <c r="A103" t="s">
        <v>36</v>
      </c>
      <c r="B103" t="s">
        <v>56</v>
      </c>
      <c r="C103" s="4" t="s">
        <v>44</v>
      </c>
      <c r="D103" s="4">
        <v>80</v>
      </c>
      <c r="E103" s="4" t="s">
        <v>23</v>
      </c>
      <c r="H103" s="4">
        <v>2.0472000000000001</v>
      </c>
      <c r="J103" s="4">
        <v>3.1417000000000002</v>
      </c>
      <c r="L103" s="4">
        <f t="shared" si="2"/>
        <v>1.47085</v>
      </c>
      <c r="M103" s="4">
        <v>0.25</v>
      </c>
      <c r="N103" s="4">
        <v>0.99629999999999996</v>
      </c>
      <c r="O103" s="4">
        <f t="shared" si="3"/>
        <v>0.05</v>
      </c>
      <c r="P103" s="4">
        <v>0.30890000000000001</v>
      </c>
      <c r="R103" t="s">
        <v>233</v>
      </c>
      <c r="S103" t="s">
        <v>236</v>
      </c>
    </row>
    <row r="104" spans="1:19" x14ac:dyDescent="0.25">
      <c r="A104" t="s">
        <v>36</v>
      </c>
      <c r="B104" t="s">
        <v>57</v>
      </c>
      <c r="C104" s="4" t="s">
        <v>44</v>
      </c>
      <c r="D104" s="4">
        <v>80</v>
      </c>
      <c r="E104" s="4" t="s">
        <v>23</v>
      </c>
      <c r="H104" s="4">
        <v>2.7273999999999998</v>
      </c>
      <c r="I104" s="4">
        <v>0.59099999999999997</v>
      </c>
      <c r="J104" s="4">
        <v>3.1417000000000002</v>
      </c>
      <c r="L104" s="4">
        <f t="shared" si="2"/>
        <v>1.47085</v>
      </c>
      <c r="M104" s="4">
        <v>0.1</v>
      </c>
      <c r="N104" s="4">
        <v>0.77680000000000005</v>
      </c>
      <c r="O104" s="4">
        <f t="shared" si="3"/>
        <v>0.02</v>
      </c>
      <c r="P104" s="4">
        <v>0.16830000000000001</v>
      </c>
      <c r="Q104" s="4">
        <v>0.621</v>
      </c>
      <c r="R104" t="s">
        <v>234</v>
      </c>
      <c r="S104" t="s">
        <v>236</v>
      </c>
    </row>
    <row r="105" spans="1:19" x14ac:dyDescent="0.25">
      <c r="A105" t="s">
        <v>36</v>
      </c>
      <c r="B105" t="s">
        <v>159</v>
      </c>
      <c r="C105" s="4" t="s">
        <v>44</v>
      </c>
      <c r="D105" s="4">
        <v>80</v>
      </c>
      <c r="E105" s="4" t="s">
        <v>23</v>
      </c>
      <c r="H105" s="4">
        <v>2.8740000000000001</v>
      </c>
      <c r="J105" s="4">
        <v>3.1496</v>
      </c>
      <c r="L105" s="4">
        <f t="shared" si="2"/>
        <v>1.4747999999999999</v>
      </c>
      <c r="M105" s="4">
        <v>0.25</v>
      </c>
      <c r="N105" s="4">
        <v>0.70179999999999998</v>
      </c>
      <c r="O105" s="4">
        <f t="shared" si="3"/>
        <v>0.05</v>
      </c>
      <c r="P105" s="4">
        <v>7.3099999999999998E-2</v>
      </c>
      <c r="R105" t="s">
        <v>233</v>
      </c>
      <c r="S105" t="s">
        <v>236</v>
      </c>
    </row>
    <row r="106" spans="1:19" x14ac:dyDescent="0.25">
      <c r="A106" t="s">
        <v>36</v>
      </c>
      <c r="B106" t="s">
        <v>58</v>
      </c>
      <c r="C106" s="4" t="s">
        <v>44</v>
      </c>
      <c r="D106" s="4">
        <v>80</v>
      </c>
      <c r="E106" s="4" t="s">
        <v>23</v>
      </c>
      <c r="H106" s="4">
        <v>2.4916</v>
      </c>
      <c r="J106" s="4">
        <v>3.1417000000000002</v>
      </c>
      <c r="L106" s="4">
        <f t="shared" si="2"/>
        <v>1.47085</v>
      </c>
      <c r="M106" s="4">
        <v>0.25</v>
      </c>
      <c r="N106" s="4">
        <v>0.70179999999999998</v>
      </c>
      <c r="O106" s="4">
        <f t="shared" si="3"/>
        <v>0.05</v>
      </c>
      <c r="P106" s="4">
        <v>0.16919999999999999</v>
      </c>
      <c r="R106" t="s">
        <v>233</v>
      </c>
      <c r="S106" t="s">
        <v>236</v>
      </c>
    </row>
    <row r="107" spans="1:19" x14ac:dyDescent="0.25">
      <c r="A107" t="s">
        <v>36</v>
      </c>
      <c r="B107" t="s">
        <v>154</v>
      </c>
      <c r="C107" s="4" t="s">
        <v>44</v>
      </c>
      <c r="D107" s="4">
        <v>80</v>
      </c>
      <c r="E107" s="4" t="s">
        <v>23</v>
      </c>
      <c r="H107" s="4">
        <v>2.3908999999999998</v>
      </c>
      <c r="J107" s="4">
        <v>3.1299000000000001</v>
      </c>
      <c r="L107" s="4">
        <f t="shared" si="2"/>
        <v>1.46495</v>
      </c>
      <c r="M107" s="4">
        <v>0.25</v>
      </c>
      <c r="N107" s="4">
        <v>0.70179999999999998</v>
      </c>
      <c r="O107" s="4">
        <f t="shared" si="3"/>
        <v>0.05</v>
      </c>
      <c r="P107" s="4">
        <v>0.2702</v>
      </c>
      <c r="R107" t="s">
        <v>233</v>
      </c>
      <c r="S107" t="s">
        <v>236</v>
      </c>
    </row>
    <row r="108" spans="1:19" x14ac:dyDescent="0.25">
      <c r="A108" t="s">
        <v>36</v>
      </c>
      <c r="B108" t="s">
        <v>154</v>
      </c>
      <c r="C108" s="4" t="s">
        <v>44</v>
      </c>
      <c r="D108" s="4">
        <v>80</v>
      </c>
      <c r="E108" s="4" t="s">
        <v>23</v>
      </c>
      <c r="H108" s="4">
        <v>2.3934000000000002</v>
      </c>
      <c r="J108" s="4">
        <v>3.1299000000000001</v>
      </c>
      <c r="L108" s="4">
        <f t="shared" si="2"/>
        <v>1.46495</v>
      </c>
      <c r="M108" s="4">
        <v>0.25</v>
      </c>
      <c r="N108" s="4">
        <v>0.70179999999999998</v>
      </c>
      <c r="O108" s="4">
        <f t="shared" si="3"/>
        <v>0.05</v>
      </c>
      <c r="P108" s="4">
        <v>0.26900000000000002</v>
      </c>
      <c r="R108" t="s">
        <v>233</v>
      </c>
      <c r="S108" t="s">
        <v>236</v>
      </c>
    </row>
    <row r="109" spans="1:19" x14ac:dyDescent="0.25">
      <c r="A109" t="s">
        <v>36</v>
      </c>
      <c r="B109" t="s">
        <v>59</v>
      </c>
      <c r="C109" s="4" t="s">
        <v>44</v>
      </c>
      <c r="D109" s="4">
        <v>80</v>
      </c>
      <c r="E109" s="4" t="s">
        <v>23</v>
      </c>
      <c r="H109" s="4">
        <v>2.4916</v>
      </c>
      <c r="J109" s="4">
        <v>3.1417000000000002</v>
      </c>
      <c r="L109" s="4">
        <f t="shared" si="2"/>
        <v>1.47085</v>
      </c>
      <c r="M109" s="4">
        <v>0.25</v>
      </c>
      <c r="N109" s="4">
        <v>0.70179999999999998</v>
      </c>
      <c r="O109" s="4">
        <f t="shared" si="3"/>
        <v>0.05</v>
      </c>
      <c r="P109" s="4">
        <v>0.185</v>
      </c>
      <c r="R109" t="s">
        <v>233</v>
      </c>
      <c r="S109" t="s">
        <v>236</v>
      </c>
    </row>
    <row r="110" spans="1:19" x14ac:dyDescent="0.25">
      <c r="A110" t="s">
        <v>36</v>
      </c>
      <c r="B110" t="s">
        <v>158</v>
      </c>
      <c r="C110" s="4" t="s">
        <v>44</v>
      </c>
      <c r="D110" s="4">
        <v>80</v>
      </c>
      <c r="E110" s="4" t="s">
        <v>23</v>
      </c>
      <c r="H110" s="4">
        <v>2.8805999999999998</v>
      </c>
      <c r="J110" s="4">
        <v>3.1417000000000002</v>
      </c>
      <c r="L110" s="4">
        <f t="shared" si="2"/>
        <v>1.47085</v>
      </c>
      <c r="M110" s="4">
        <v>0.25</v>
      </c>
      <c r="N110" s="4">
        <v>0.68379999999999996</v>
      </c>
      <c r="O110" s="4">
        <f t="shared" si="3"/>
        <v>0.05</v>
      </c>
      <c r="P110" s="4">
        <v>8.7400000000000005E-2</v>
      </c>
      <c r="R110" t="s">
        <v>233</v>
      </c>
      <c r="S110" t="s">
        <v>236</v>
      </c>
    </row>
    <row r="111" spans="1:19" x14ac:dyDescent="0.25">
      <c r="A111" t="s">
        <v>36</v>
      </c>
      <c r="B111" t="s">
        <v>158</v>
      </c>
      <c r="C111" s="4" t="s">
        <v>44</v>
      </c>
      <c r="D111" s="4">
        <v>80</v>
      </c>
      <c r="E111" s="4" t="s">
        <v>23</v>
      </c>
      <c r="H111" s="4">
        <v>2.8805999999999998</v>
      </c>
      <c r="J111" s="4">
        <v>3.1417000000000002</v>
      </c>
      <c r="L111" s="4">
        <f t="shared" si="2"/>
        <v>1.47085</v>
      </c>
      <c r="M111" s="4">
        <v>0.25</v>
      </c>
      <c r="N111" s="4">
        <v>0.68379999999999996</v>
      </c>
      <c r="O111" s="4">
        <f t="shared" si="3"/>
        <v>0.05</v>
      </c>
      <c r="P111" s="4">
        <v>8.7400000000000005E-2</v>
      </c>
      <c r="R111" t="s">
        <v>233</v>
      </c>
      <c r="S111" t="s">
        <v>236</v>
      </c>
    </row>
    <row r="112" spans="1:19" x14ac:dyDescent="0.25">
      <c r="A112" t="s">
        <v>36</v>
      </c>
      <c r="B112" t="s">
        <v>60</v>
      </c>
      <c r="C112" s="4" t="s">
        <v>44</v>
      </c>
      <c r="D112" s="4">
        <v>80</v>
      </c>
      <c r="E112" s="4" t="s">
        <v>23</v>
      </c>
      <c r="H112" s="4">
        <v>2.6133999999999999</v>
      </c>
      <c r="I112" s="4">
        <v>0.59099999999999997</v>
      </c>
      <c r="J112" s="4">
        <v>3.9449000000000001</v>
      </c>
      <c r="L112" s="4">
        <f t="shared" si="2"/>
        <v>1.8724499999999999</v>
      </c>
      <c r="M112" s="4">
        <v>0.1</v>
      </c>
      <c r="N112" s="4">
        <v>0.77680000000000005</v>
      </c>
      <c r="O112" s="4">
        <f t="shared" si="3"/>
        <v>0.02</v>
      </c>
      <c r="P112" s="4">
        <v>0.42299999999999999</v>
      </c>
      <c r="Q112" s="4">
        <v>0.621</v>
      </c>
      <c r="R112" t="s">
        <v>234</v>
      </c>
      <c r="S112" t="s">
        <v>236</v>
      </c>
    </row>
    <row r="113" spans="1:19" x14ac:dyDescent="0.25">
      <c r="A113" t="s">
        <v>36</v>
      </c>
      <c r="B113" t="s">
        <v>61</v>
      </c>
      <c r="C113" s="4" t="s">
        <v>44</v>
      </c>
      <c r="D113" s="4">
        <v>80</v>
      </c>
      <c r="E113" s="4" t="s">
        <v>23</v>
      </c>
      <c r="H113" s="4">
        <v>2.4291</v>
      </c>
      <c r="I113" s="4">
        <v>0.59099999999999997</v>
      </c>
      <c r="J113" s="4">
        <v>3.6928999999999998</v>
      </c>
      <c r="L113" s="4">
        <f t="shared" si="2"/>
        <v>1.7464499999999998</v>
      </c>
      <c r="M113" s="4">
        <v>0.25</v>
      </c>
      <c r="N113" s="4">
        <v>0.77680000000000005</v>
      </c>
      <c r="O113" s="4">
        <f t="shared" si="3"/>
        <v>0.05</v>
      </c>
      <c r="P113" s="4">
        <v>0.47970000000000002</v>
      </c>
      <c r="Q113" s="4">
        <v>6.2100000000000002E-2</v>
      </c>
      <c r="R113" t="s">
        <v>233</v>
      </c>
      <c r="S113" t="s">
        <v>236</v>
      </c>
    </row>
    <row r="114" spans="1:19" x14ac:dyDescent="0.25">
      <c r="A114" t="s">
        <v>36</v>
      </c>
      <c r="B114" t="s">
        <v>62</v>
      </c>
      <c r="C114" s="4" t="s">
        <v>44</v>
      </c>
      <c r="D114" s="4">
        <v>80</v>
      </c>
      <c r="E114" s="4" t="s">
        <v>23</v>
      </c>
      <c r="H114" s="4">
        <v>3.1417000000000002</v>
      </c>
      <c r="I114" s="4">
        <v>-0.125</v>
      </c>
      <c r="J114" s="4">
        <v>3.1417000000000002</v>
      </c>
      <c r="L114" s="4">
        <f t="shared" si="2"/>
        <v>1.47085</v>
      </c>
      <c r="M114" s="4">
        <v>0.25</v>
      </c>
      <c r="N114" s="4">
        <v>0.52070000000000005</v>
      </c>
      <c r="O114" s="4">
        <f t="shared" si="3"/>
        <v>0.05</v>
      </c>
      <c r="P114" s="4">
        <v>0</v>
      </c>
      <c r="R114" t="s">
        <v>233</v>
      </c>
      <c r="S114" t="s">
        <v>236</v>
      </c>
    </row>
    <row r="115" spans="1:19" x14ac:dyDescent="0.25">
      <c r="A115" t="s">
        <v>36</v>
      </c>
      <c r="B115" t="s">
        <v>146</v>
      </c>
      <c r="C115" s="4" t="s">
        <v>44</v>
      </c>
      <c r="D115" s="4">
        <v>120</v>
      </c>
      <c r="E115" s="4" t="s">
        <v>30</v>
      </c>
      <c r="H115" s="4">
        <v>3.9780000000000002</v>
      </c>
      <c r="J115" s="4">
        <v>4.7164999999999999</v>
      </c>
      <c r="L115" s="4">
        <f t="shared" si="2"/>
        <v>2.2582499999999999</v>
      </c>
      <c r="M115" s="4">
        <v>0.25</v>
      </c>
      <c r="N115" s="4">
        <v>0.63829999999999998</v>
      </c>
      <c r="O115" s="4">
        <f t="shared" si="3"/>
        <v>0.05</v>
      </c>
      <c r="P115" s="4">
        <v>0.5595</v>
      </c>
      <c r="R115" t="s">
        <v>233</v>
      </c>
      <c r="S115" t="s">
        <v>236</v>
      </c>
    </row>
    <row r="116" spans="1:19" x14ac:dyDescent="0.25">
      <c r="A116" t="s">
        <v>36</v>
      </c>
      <c r="B116" t="s">
        <v>152</v>
      </c>
      <c r="C116" s="4" t="s">
        <v>44</v>
      </c>
      <c r="D116" s="4">
        <v>120</v>
      </c>
      <c r="E116" s="4" t="s">
        <v>30</v>
      </c>
      <c r="H116" s="4">
        <v>4.4668999999999999</v>
      </c>
      <c r="J116" s="4">
        <v>4.7126000000000001</v>
      </c>
      <c r="L116" s="4">
        <f t="shared" si="2"/>
        <v>2.2563</v>
      </c>
      <c r="M116" s="4">
        <v>0.25</v>
      </c>
      <c r="N116" s="4">
        <v>0.50490000000000002</v>
      </c>
      <c r="O116" s="4">
        <f t="shared" si="3"/>
        <v>0.05</v>
      </c>
      <c r="P116" s="4">
        <v>4.24E-2</v>
      </c>
      <c r="R116" t="s">
        <v>233</v>
      </c>
      <c r="S116" t="s">
        <v>236</v>
      </c>
    </row>
    <row r="117" spans="1:19" x14ac:dyDescent="0.25">
      <c r="A117" t="s">
        <v>36</v>
      </c>
      <c r="B117" t="s">
        <v>63</v>
      </c>
      <c r="C117" s="4" t="s">
        <v>44</v>
      </c>
      <c r="D117" s="4">
        <v>120</v>
      </c>
      <c r="E117" s="4" t="s">
        <v>23</v>
      </c>
      <c r="H117" s="4">
        <v>3.6219999999999999</v>
      </c>
      <c r="J117" s="4">
        <v>4.7126000000000001</v>
      </c>
      <c r="L117" s="4">
        <f t="shared" si="2"/>
        <v>2.2563</v>
      </c>
      <c r="M117" s="4">
        <v>0.25</v>
      </c>
      <c r="N117" s="4">
        <v>1.0631999999999999</v>
      </c>
      <c r="O117" s="4">
        <f t="shared" si="3"/>
        <v>0.05</v>
      </c>
      <c r="P117" s="4">
        <v>0.40589999999999998</v>
      </c>
      <c r="R117" t="s">
        <v>233</v>
      </c>
      <c r="S117" t="s">
        <v>236</v>
      </c>
    </row>
    <row r="118" spans="1:19" x14ac:dyDescent="0.25">
      <c r="A118" t="s">
        <v>36</v>
      </c>
      <c r="B118" t="s">
        <v>147</v>
      </c>
      <c r="C118" s="4" t="s">
        <v>44</v>
      </c>
      <c r="D118" s="4">
        <v>120</v>
      </c>
      <c r="E118" s="4" t="s">
        <v>23</v>
      </c>
      <c r="H118" s="4">
        <v>3.9634</v>
      </c>
      <c r="J118" s="4">
        <v>4.7164999999999999</v>
      </c>
      <c r="L118" s="4">
        <f t="shared" si="2"/>
        <v>2.2582499999999999</v>
      </c>
      <c r="M118" s="4">
        <v>0.25</v>
      </c>
      <c r="N118" s="4">
        <v>0.83069999999999999</v>
      </c>
      <c r="O118" s="4">
        <f t="shared" si="3"/>
        <v>0.05</v>
      </c>
      <c r="P118" s="4">
        <v>0.24809999999999999</v>
      </c>
      <c r="R118" t="s">
        <v>233</v>
      </c>
      <c r="S118" t="s">
        <v>236</v>
      </c>
    </row>
    <row r="119" spans="1:19" x14ac:dyDescent="0.25">
      <c r="A119" t="s">
        <v>36</v>
      </c>
      <c r="B119" t="s">
        <v>148</v>
      </c>
      <c r="C119" s="4" t="s">
        <v>44</v>
      </c>
      <c r="D119" s="4">
        <v>120</v>
      </c>
      <c r="E119" s="4" t="s">
        <v>23</v>
      </c>
      <c r="H119" s="4">
        <v>3.5436999999999999</v>
      </c>
      <c r="J119" s="4">
        <v>4.7164999999999999</v>
      </c>
      <c r="L119" s="4">
        <f t="shared" si="2"/>
        <v>2.2582499999999999</v>
      </c>
      <c r="M119" s="4">
        <v>0.25</v>
      </c>
      <c r="N119" s="4">
        <v>0.92620000000000002</v>
      </c>
      <c r="O119" s="4">
        <f t="shared" si="3"/>
        <v>0.05</v>
      </c>
      <c r="P119" s="4">
        <v>0.4118</v>
      </c>
      <c r="R119" t="s">
        <v>233</v>
      </c>
      <c r="S119" t="s">
        <v>236</v>
      </c>
    </row>
    <row r="120" spans="1:19" x14ac:dyDescent="0.25">
      <c r="A120" t="s">
        <v>36</v>
      </c>
      <c r="B120" t="s">
        <v>64</v>
      </c>
      <c r="C120" s="4" t="s">
        <v>44</v>
      </c>
      <c r="D120" s="4">
        <v>120</v>
      </c>
      <c r="E120" s="4" t="s">
        <v>23</v>
      </c>
      <c r="H120" s="4">
        <v>2.3525999999999998</v>
      </c>
      <c r="J120" s="4">
        <v>4.7244000000000002</v>
      </c>
      <c r="L120" s="4">
        <f t="shared" si="2"/>
        <v>2.2622</v>
      </c>
      <c r="M120" s="4">
        <v>0.1</v>
      </c>
      <c r="N120" s="4">
        <v>1.5436000000000001</v>
      </c>
      <c r="O120" s="4">
        <f t="shared" si="3"/>
        <v>0.02</v>
      </c>
      <c r="P120" s="4">
        <v>0.84940000000000004</v>
      </c>
      <c r="R120" t="s">
        <v>234</v>
      </c>
      <c r="S120" t="s">
        <v>236</v>
      </c>
    </row>
    <row r="121" spans="1:19" x14ac:dyDescent="0.25">
      <c r="A121" t="s">
        <v>36</v>
      </c>
      <c r="B121" t="s">
        <v>149</v>
      </c>
      <c r="C121" s="4" t="s">
        <v>44</v>
      </c>
      <c r="D121" s="4">
        <v>120</v>
      </c>
      <c r="E121" s="4" t="s">
        <v>23</v>
      </c>
      <c r="H121" s="4">
        <v>4.1083999999999996</v>
      </c>
      <c r="J121" s="4">
        <v>4.7164999999999999</v>
      </c>
      <c r="L121" s="4">
        <f t="shared" si="2"/>
        <v>2.2582499999999999</v>
      </c>
      <c r="M121" s="4">
        <v>0.25</v>
      </c>
      <c r="N121" s="4">
        <v>0.85750000000000004</v>
      </c>
      <c r="O121" s="4">
        <f t="shared" si="3"/>
        <v>0.05</v>
      </c>
      <c r="P121" s="4">
        <v>0.85750000000000004</v>
      </c>
      <c r="R121" t="s">
        <v>233</v>
      </c>
      <c r="S121" t="s">
        <v>236</v>
      </c>
    </row>
    <row r="122" spans="1:19" x14ac:dyDescent="0.25">
      <c r="A122" t="s">
        <v>36</v>
      </c>
      <c r="B122" t="s">
        <v>65</v>
      </c>
      <c r="C122" s="4" t="s">
        <v>44</v>
      </c>
      <c r="D122" s="4">
        <v>120</v>
      </c>
      <c r="E122" s="4" t="s">
        <v>23</v>
      </c>
      <c r="H122" s="4">
        <v>1.9865999999999999</v>
      </c>
      <c r="I122" s="4">
        <v>0.496</v>
      </c>
      <c r="J122" s="4">
        <v>4.7244000000000002</v>
      </c>
      <c r="L122" s="4">
        <f t="shared" si="2"/>
        <v>2.2622</v>
      </c>
      <c r="M122" s="4">
        <v>0.1</v>
      </c>
      <c r="N122" s="4">
        <v>1.2801</v>
      </c>
      <c r="O122" s="4">
        <f t="shared" si="3"/>
        <v>0.02</v>
      </c>
      <c r="P122" s="4">
        <v>0.68389999999999995</v>
      </c>
      <c r="R122" t="s">
        <v>234</v>
      </c>
      <c r="S122" t="s">
        <v>236</v>
      </c>
    </row>
    <row r="123" spans="1:19" x14ac:dyDescent="0.25">
      <c r="A123" t="s">
        <v>36</v>
      </c>
      <c r="B123" t="s">
        <v>66</v>
      </c>
      <c r="C123" s="4" t="s">
        <v>44</v>
      </c>
      <c r="D123" s="4">
        <v>120</v>
      </c>
      <c r="E123" s="4" t="s">
        <v>23</v>
      </c>
      <c r="H123" s="4">
        <v>2.6766000000000001</v>
      </c>
      <c r="J123" s="4">
        <v>4.7164999999999999</v>
      </c>
      <c r="L123" s="4">
        <f t="shared" si="2"/>
        <v>2.2582499999999999</v>
      </c>
      <c r="M123" s="4">
        <v>0.1</v>
      </c>
      <c r="N123" s="4">
        <v>1.0737000000000001</v>
      </c>
      <c r="O123" s="4">
        <f t="shared" si="3"/>
        <v>0.02</v>
      </c>
      <c r="P123" s="4">
        <v>0.97519999999999996</v>
      </c>
      <c r="R123" t="s">
        <v>234</v>
      </c>
      <c r="S123" t="s">
        <v>236</v>
      </c>
    </row>
    <row r="124" spans="1:19" x14ac:dyDescent="0.25">
      <c r="A124" t="s">
        <v>36</v>
      </c>
      <c r="B124" t="s">
        <v>150</v>
      </c>
      <c r="C124" s="4" t="s">
        <v>44</v>
      </c>
      <c r="D124" s="4">
        <v>120</v>
      </c>
      <c r="E124" s="4" t="s">
        <v>23</v>
      </c>
      <c r="H124" s="4">
        <v>3.1503000000000001</v>
      </c>
      <c r="I124" s="4">
        <v>0.45569999999999999</v>
      </c>
      <c r="J124" s="4">
        <v>4.7008000000000001</v>
      </c>
      <c r="L124" s="4">
        <f t="shared" si="2"/>
        <v>2.2504</v>
      </c>
      <c r="M124" s="4">
        <v>0.25</v>
      </c>
      <c r="N124" s="4">
        <v>1.1672</v>
      </c>
      <c r="O124" s="4">
        <f t="shared" si="3"/>
        <v>0.05</v>
      </c>
      <c r="P124" s="4">
        <v>0.36130000000000001</v>
      </c>
      <c r="R124" t="s">
        <v>233</v>
      </c>
      <c r="S124" t="s">
        <v>236</v>
      </c>
    </row>
    <row r="125" spans="1:19" x14ac:dyDescent="0.25">
      <c r="A125" t="s">
        <v>36</v>
      </c>
      <c r="B125" t="s">
        <v>151</v>
      </c>
      <c r="C125" s="4" t="s">
        <v>44</v>
      </c>
      <c r="D125" s="4">
        <v>120</v>
      </c>
      <c r="E125" s="4" t="s">
        <v>23</v>
      </c>
      <c r="H125" s="4">
        <v>2.8717000000000001</v>
      </c>
      <c r="J125" s="4">
        <v>4.7164999999999999</v>
      </c>
      <c r="L125" s="4">
        <f t="shared" si="2"/>
        <v>2.2582499999999999</v>
      </c>
      <c r="M125" s="4">
        <v>0.1</v>
      </c>
      <c r="N125" s="4">
        <v>1.0305</v>
      </c>
      <c r="O125" s="4">
        <f t="shared" si="3"/>
        <v>0.02</v>
      </c>
      <c r="P125" s="4">
        <v>0.85750000000000004</v>
      </c>
      <c r="R125" t="s">
        <v>234</v>
      </c>
      <c r="S125" t="s">
        <v>236</v>
      </c>
    </row>
    <row r="126" spans="1:19" x14ac:dyDescent="0.25">
      <c r="A126" t="s">
        <v>36</v>
      </c>
      <c r="B126" t="s">
        <v>67</v>
      </c>
      <c r="C126" s="4" t="s">
        <v>44</v>
      </c>
      <c r="D126" s="4">
        <v>120</v>
      </c>
      <c r="E126" s="4" t="s">
        <v>23</v>
      </c>
      <c r="H126" s="4">
        <v>4.0945</v>
      </c>
      <c r="J126" s="4">
        <v>4.7244000000000002</v>
      </c>
      <c r="L126" s="4">
        <f t="shared" si="2"/>
        <v>2.2622</v>
      </c>
      <c r="M126" s="4">
        <v>0.25</v>
      </c>
      <c r="N126" s="4">
        <v>0.70179999999999998</v>
      </c>
      <c r="O126" s="4">
        <f t="shared" si="3"/>
        <v>0.05</v>
      </c>
      <c r="P126" s="4">
        <v>0.121</v>
      </c>
      <c r="R126" t="s">
        <v>233</v>
      </c>
      <c r="S126" t="s">
        <v>236</v>
      </c>
    </row>
    <row r="127" spans="1:19" x14ac:dyDescent="0.25">
      <c r="A127" t="s">
        <v>36</v>
      </c>
      <c r="B127" t="s">
        <v>68</v>
      </c>
      <c r="C127" s="4" t="s">
        <v>44</v>
      </c>
      <c r="D127" s="4">
        <v>120</v>
      </c>
      <c r="E127" s="4" t="s">
        <v>23</v>
      </c>
      <c r="H127" s="4">
        <v>4.0945</v>
      </c>
      <c r="J127" s="4">
        <v>4.7244000000000002</v>
      </c>
      <c r="L127" s="4">
        <f t="shared" si="2"/>
        <v>2.2622</v>
      </c>
      <c r="M127" s="4">
        <v>0.25</v>
      </c>
      <c r="N127" s="4">
        <v>0.70179999999999998</v>
      </c>
      <c r="O127" s="4">
        <f t="shared" si="3"/>
        <v>0.05</v>
      </c>
      <c r="P127" s="4">
        <v>0.13200000000000001</v>
      </c>
      <c r="R127" t="s">
        <v>233</v>
      </c>
      <c r="S127" t="s">
        <v>236</v>
      </c>
    </row>
    <row r="128" spans="1:19" x14ac:dyDescent="0.25">
      <c r="A128" t="s">
        <v>36</v>
      </c>
      <c r="B128" t="s">
        <v>153</v>
      </c>
      <c r="C128" s="4" t="s">
        <v>44</v>
      </c>
      <c r="D128" s="4">
        <v>120</v>
      </c>
      <c r="E128" s="4" t="s">
        <v>23</v>
      </c>
      <c r="H128" s="4">
        <v>4.4444999999999997</v>
      </c>
      <c r="J128" s="4">
        <v>4.7167000000000003</v>
      </c>
      <c r="L128" s="4">
        <f t="shared" si="2"/>
        <v>2.2583500000000001</v>
      </c>
      <c r="M128" s="4">
        <v>0.25</v>
      </c>
      <c r="N128" s="4">
        <v>0.70179999999999998</v>
      </c>
      <c r="O128" s="4">
        <f t="shared" si="3"/>
        <v>0.05</v>
      </c>
      <c r="P128" s="4">
        <v>0.1013</v>
      </c>
      <c r="R128" t="s">
        <v>233</v>
      </c>
      <c r="S128" t="s">
        <v>236</v>
      </c>
    </row>
    <row r="129" spans="1:19" x14ac:dyDescent="0.25">
      <c r="A129" t="s">
        <v>36</v>
      </c>
      <c r="B129" t="s">
        <v>155</v>
      </c>
      <c r="C129" s="4" t="s">
        <v>44</v>
      </c>
      <c r="D129" s="4">
        <v>120</v>
      </c>
      <c r="E129" s="4" t="s">
        <v>23</v>
      </c>
      <c r="H129" s="4">
        <v>4.1177999999999999</v>
      </c>
      <c r="J129" s="4">
        <v>4.7164999999999999</v>
      </c>
      <c r="L129" s="4">
        <f t="shared" si="2"/>
        <v>2.2582499999999999</v>
      </c>
      <c r="M129" s="4">
        <v>0.25</v>
      </c>
      <c r="N129" s="4">
        <v>0.69410000000000005</v>
      </c>
      <c r="O129" s="4">
        <f t="shared" si="3"/>
        <v>0.05</v>
      </c>
      <c r="P129" s="4">
        <v>0.2399</v>
      </c>
      <c r="R129" t="s">
        <v>233</v>
      </c>
      <c r="S129" t="s">
        <v>236</v>
      </c>
    </row>
    <row r="130" spans="1:19" x14ac:dyDescent="0.25">
      <c r="A130" t="s">
        <v>36</v>
      </c>
      <c r="B130" t="s">
        <v>69</v>
      </c>
      <c r="C130" s="4" t="s">
        <v>44</v>
      </c>
      <c r="D130" s="4">
        <v>120</v>
      </c>
      <c r="E130" s="4" t="s">
        <v>23</v>
      </c>
      <c r="H130" s="4">
        <v>3.4527999999999999</v>
      </c>
      <c r="I130" s="4">
        <v>0.59099999999999997</v>
      </c>
      <c r="J130" s="4">
        <v>4.7164999999999999</v>
      </c>
      <c r="L130" s="4">
        <f t="shared" ref="L130:L193" si="4">SUM(J130/2)-0.1</f>
        <v>2.2582499999999999</v>
      </c>
      <c r="M130" s="4">
        <v>0.1</v>
      </c>
      <c r="N130" s="4">
        <v>0.77680000000000005</v>
      </c>
      <c r="O130" s="4">
        <f t="shared" ref="O130:O193" si="5">SUM(M130/5)</f>
        <v>0.02</v>
      </c>
      <c r="P130" s="4">
        <v>0.47970000000000002</v>
      </c>
      <c r="Q130" s="4">
        <v>0.621</v>
      </c>
      <c r="R130" t="s">
        <v>234</v>
      </c>
      <c r="S130" t="s">
        <v>236</v>
      </c>
    </row>
    <row r="131" spans="1:19" x14ac:dyDescent="0.25">
      <c r="A131" t="s">
        <v>36</v>
      </c>
      <c r="B131" t="s">
        <v>70</v>
      </c>
      <c r="C131" s="4" t="s">
        <v>44</v>
      </c>
      <c r="D131" s="4">
        <v>120</v>
      </c>
      <c r="E131" s="4" t="s">
        <v>23</v>
      </c>
      <c r="H131" s="4">
        <v>3.4527999999999999</v>
      </c>
      <c r="I131" s="4">
        <v>0.59099999999999997</v>
      </c>
      <c r="J131" s="4">
        <v>4.7164999999999999</v>
      </c>
      <c r="L131" s="4">
        <f t="shared" si="4"/>
        <v>2.2582499999999999</v>
      </c>
      <c r="M131" s="4">
        <v>0.1</v>
      </c>
      <c r="N131" s="4">
        <v>0.77680000000000005</v>
      </c>
      <c r="O131" s="4">
        <f t="shared" si="5"/>
        <v>0.02</v>
      </c>
      <c r="P131" s="4">
        <v>0.37669999999999998</v>
      </c>
      <c r="Q131" s="4">
        <v>0.57999999999999996</v>
      </c>
      <c r="R131" t="s">
        <v>234</v>
      </c>
      <c r="S131" t="s">
        <v>236</v>
      </c>
    </row>
    <row r="132" spans="1:19" x14ac:dyDescent="0.25">
      <c r="A132" t="s">
        <v>36</v>
      </c>
      <c r="B132" t="s">
        <v>72</v>
      </c>
      <c r="C132" s="4" t="s">
        <v>44</v>
      </c>
      <c r="D132" s="4" t="s">
        <v>71</v>
      </c>
      <c r="E132" s="4" t="s">
        <v>23</v>
      </c>
      <c r="H132" s="4">
        <v>0.84650000000000003</v>
      </c>
      <c r="J132" s="4">
        <v>1.4763999999999999</v>
      </c>
      <c r="L132" s="4">
        <f t="shared" si="4"/>
        <v>0.63819999999999999</v>
      </c>
      <c r="M132" s="4">
        <v>0.25</v>
      </c>
      <c r="N132" s="4">
        <v>0.94989999999999997</v>
      </c>
      <c r="O132" s="4">
        <f t="shared" si="5"/>
        <v>0.05</v>
      </c>
      <c r="P132" s="4">
        <v>0.23880000000000001</v>
      </c>
      <c r="R132" t="s">
        <v>233</v>
      </c>
      <c r="S132" t="s">
        <v>236</v>
      </c>
    </row>
    <row r="133" spans="1:19" x14ac:dyDescent="0.25">
      <c r="A133" t="s">
        <v>36</v>
      </c>
      <c r="B133" t="s">
        <v>73</v>
      </c>
      <c r="C133" s="4" t="s">
        <v>44</v>
      </c>
      <c r="D133" s="4" t="s">
        <v>71</v>
      </c>
      <c r="E133" s="4" t="s">
        <v>23</v>
      </c>
      <c r="H133" s="4">
        <v>0.22</v>
      </c>
      <c r="J133" s="4">
        <v>0.45</v>
      </c>
      <c r="L133" s="4">
        <f t="shared" si="4"/>
        <v>0.125</v>
      </c>
      <c r="M133" s="4">
        <v>0.25</v>
      </c>
      <c r="N133" s="4">
        <v>0.36820000000000003</v>
      </c>
      <c r="O133" s="4">
        <f t="shared" si="5"/>
        <v>0.05</v>
      </c>
      <c r="R133" t="s">
        <v>233</v>
      </c>
      <c r="S133" t="s">
        <v>14</v>
      </c>
    </row>
    <row r="134" spans="1:19" x14ac:dyDescent="0.25">
      <c r="A134" t="s">
        <v>36</v>
      </c>
      <c r="B134" t="s">
        <v>74</v>
      </c>
      <c r="C134" s="4" t="s">
        <v>44</v>
      </c>
      <c r="D134" s="4" t="s">
        <v>71</v>
      </c>
      <c r="E134" s="4" t="s">
        <v>23</v>
      </c>
      <c r="H134" s="4">
        <v>0.70469999999999999</v>
      </c>
      <c r="J134" s="4">
        <v>0.98429999999999995</v>
      </c>
      <c r="L134" s="4">
        <f t="shared" si="4"/>
        <v>0.39215</v>
      </c>
      <c r="M134" s="4">
        <v>0.25</v>
      </c>
      <c r="N134" s="4">
        <v>0.623</v>
      </c>
      <c r="O134" s="4">
        <f t="shared" si="5"/>
        <v>0.05</v>
      </c>
      <c r="P134" s="4">
        <v>9.1700000000000004E-2</v>
      </c>
      <c r="R134" t="s">
        <v>233</v>
      </c>
      <c r="S134" t="s">
        <v>236</v>
      </c>
    </row>
    <row r="135" spans="1:19" x14ac:dyDescent="0.25">
      <c r="A135" t="s">
        <v>40</v>
      </c>
      <c r="B135" t="s">
        <v>190</v>
      </c>
      <c r="C135" s="4" t="s">
        <v>44</v>
      </c>
      <c r="D135" s="4">
        <v>20</v>
      </c>
      <c r="E135" s="4" t="s">
        <v>23</v>
      </c>
      <c r="H135" s="4">
        <v>0.78739999999999999</v>
      </c>
      <c r="J135" s="4">
        <v>1.2598</v>
      </c>
      <c r="L135" s="4">
        <f t="shared" si="4"/>
        <v>0.52990000000000004</v>
      </c>
      <c r="M135" s="4">
        <v>0.25</v>
      </c>
      <c r="N135" s="4">
        <v>0.97740000000000005</v>
      </c>
      <c r="O135" s="4">
        <f t="shared" si="5"/>
        <v>0.05</v>
      </c>
      <c r="P135" s="4">
        <v>0.1757</v>
      </c>
      <c r="R135" t="s">
        <v>233</v>
      </c>
      <c r="S135" t="s">
        <v>236</v>
      </c>
    </row>
    <row r="136" spans="1:19" x14ac:dyDescent="0.25">
      <c r="A136" t="s">
        <v>40</v>
      </c>
      <c r="B136" t="s">
        <v>186</v>
      </c>
      <c r="C136" s="4" t="s">
        <v>44</v>
      </c>
      <c r="D136" s="4">
        <v>90</v>
      </c>
      <c r="E136" s="4" t="s">
        <v>23</v>
      </c>
      <c r="H136" s="4">
        <v>2.4409000000000001</v>
      </c>
      <c r="J136" s="4">
        <v>3.5432999999999999</v>
      </c>
      <c r="L136" s="4">
        <f t="shared" si="4"/>
        <v>1.6716499999999999</v>
      </c>
      <c r="M136" s="4">
        <v>0.25</v>
      </c>
      <c r="N136" s="4">
        <v>1.2174</v>
      </c>
      <c r="O136" s="4">
        <f t="shared" si="5"/>
        <v>0.05</v>
      </c>
      <c r="P136" s="4">
        <v>0.23150000000000001</v>
      </c>
      <c r="R136" t="s">
        <v>233</v>
      </c>
      <c r="S136" t="s">
        <v>236</v>
      </c>
    </row>
    <row r="137" spans="1:19" x14ac:dyDescent="0.25">
      <c r="A137" t="s">
        <v>40</v>
      </c>
      <c r="B137" t="s">
        <v>189</v>
      </c>
      <c r="C137" s="4" t="s">
        <v>44</v>
      </c>
      <c r="D137" s="4">
        <v>90</v>
      </c>
      <c r="E137" s="4" t="s">
        <v>23</v>
      </c>
      <c r="H137" s="4">
        <v>2.4803000000000002</v>
      </c>
      <c r="J137" s="4">
        <v>3.3441999999999998</v>
      </c>
      <c r="L137" s="4">
        <f t="shared" si="4"/>
        <v>1.5720999999999998</v>
      </c>
      <c r="M137" s="4">
        <v>0.25</v>
      </c>
      <c r="N137" s="4">
        <v>0.89859999999999995</v>
      </c>
      <c r="O137" s="4">
        <f t="shared" si="5"/>
        <v>0.05</v>
      </c>
      <c r="P137" s="4">
        <v>0.24249999999999999</v>
      </c>
      <c r="R137" t="s">
        <v>233</v>
      </c>
      <c r="S137" t="s">
        <v>236</v>
      </c>
    </row>
    <row r="138" spans="1:19" x14ac:dyDescent="0.25">
      <c r="A138" t="s">
        <v>40</v>
      </c>
      <c r="B138" t="s">
        <v>188</v>
      </c>
      <c r="C138" s="4" t="s">
        <v>44</v>
      </c>
      <c r="D138" s="4">
        <v>100</v>
      </c>
      <c r="E138" s="4" t="s">
        <v>23</v>
      </c>
      <c r="H138" s="4">
        <v>2.4409000000000001</v>
      </c>
      <c r="I138" s="4">
        <v>0.37690000000000001</v>
      </c>
      <c r="J138" s="4">
        <v>3.9763999999999999</v>
      </c>
      <c r="L138" s="4">
        <f t="shared" si="4"/>
        <v>1.8881999999999999</v>
      </c>
      <c r="M138" s="4">
        <v>0.25</v>
      </c>
      <c r="N138" s="4">
        <v>1.2726</v>
      </c>
      <c r="O138" s="4">
        <f t="shared" si="5"/>
        <v>0.05</v>
      </c>
      <c r="P138" s="4">
        <v>0.374</v>
      </c>
      <c r="R138" t="s">
        <v>233</v>
      </c>
      <c r="S138" t="s">
        <v>236</v>
      </c>
    </row>
    <row r="139" spans="1:19" x14ac:dyDescent="0.25">
      <c r="A139" t="s">
        <v>40</v>
      </c>
      <c r="B139" t="s">
        <v>187</v>
      </c>
      <c r="C139" s="4" t="s">
        <v>44</v>
      </c>
      <c r="D139" s="4">
        <v>120</v>
      </c>
      <c r="E139" s="4" t="s">
        <v>23</v>
      </c>
      <c r="H139" s="4">
        <v>2.4409000000000001</v>
      </c>
      <c r="J139" s="4">
        <v>5.3936999999999999</v>
      </c>
      <c r="L139" s="4">
        <f t="shared" si="4"/>
        <v>2.5968499999999999</v>
      </c>
      <c r="M139" s="4">
        <v>0.25</v>
      </c>
      <c r="N139" s="4">
        <v>1.7254</v>
      </c>
      <c r="O139" s="4">
        <f t="shared" si="5"/>
        <v>0.05</v>
      </c>
      <c r="P139" s="4">
        <v>0.93630000000000002</v>
      </c>
      <c r="R139" t="s">
        <v>233</v>
      </c>
      <c r="S139" t="s">
        <v>236</v>
      </c>
    </row>
    <row r="140" spans="1:19" x14ac:dyDescent="0.25">
      <c r="A140" t="s">
        <v>41</v>
      </c>
      <c r="B140" t="s">
        <v>191</v>
      </c>
      <c r="C140" s="4" t="s">
        <v>44</v>
      </c>
      <c r="D140" s="4">
        <v>20</v>
      </c>
      <c r="E140" s="4" t="s">
        <v>23</v>
      </c>
      <c r="H140" s="4">
        <v>0.78739999999999999</v>
      </c>
      <c r="J140" s="4">
        <v>1.1024</v>
      </c>
      <c r="L140" s="4">
        <f t="shared" si="4"/>
        <v>0.45120000000000005</v>
      </c>
      <c r="M140" s="4">
        <v>0.25</v>
      </c>
      <c r="N140" s="4">
        <v>0.73370000000000002</v>
      </c>
      <c r="O140" s="4">
        <f t="shared" si="5"/>
        <v>0.05</v>
      </c>
      <c r="P140" s="4">
        <v>0.10580000000000001</v>
      </c>
      <c r="R140" t="s">
        <v>233</v>
      </c>
      <c r="S140" t="s">
        <v>236</v>
      </c>
    </row>
    <row r="141" spans="1:19" x14ac:dyDescent="0.25">
      <c r="A141" t="s">
        <v>41</v>
      </c>
      <c r="B141" t="s">
        <v>192</v>
      </c>
      <c r="C141" s="4" t="s">
        <v>44</v>
      </c>
      <c r="D141" s="4">
        <v>80</v>
      </c>
      <c r="E141" s="4" t="s">
        <v>23</v>
      </c>
      <c r="H141" s="4">
        <v>2.3622000000000001</v>
      </c>
      <c r="J141" s="4">
        <v>2.9527999999999999</v>
      </c>
      <c r="L141" s="4">
        <f t="shared" si="4"/>
        <v>1.3763999999999998</v>
      </c>
      <c r="M141" s="4">
        <v>0.25</v>
      </c>
      <c r="N141" s="4">
        <v>0.89129999999999998</v>
      </c>
      <c r="O141" s="4">
        <f t="shared" si="5"/>
        <v>0.05</v>
      </c>
      <c r="P141" s="4">
        <v>0.10249999999999999</v>
      </c>
      <c r="R141" t="s">
        <v>233</v>
      </c>
      <c r="S141" t="s">
        <v>236</v>
      </c>
    </row>
    <row r="142" spans="1:19" x14ac:dyDescent="0.25">
      <c r="A142" t="s">
        <v>41</v>
      </c>
      <c r="B142" t="s">
        <v>193</v>
      </c>
      <c r="C142" s="4" t="s">
        <v>44</v>
      </c>
      <c r="D142" s="4">
        <v>80</v>
      </c>
      <c r="E142" s="4" t="s">
        <v>23</v>
      </c>
      <c r="H142" s="4">
        <v>2.3622000000000001</v>
      </c>
      <c r="J142" s="4">
        <v>3.0314999999999999</v>
      </c>
      <c r="L142" s="4">
        <f t="shared" si="4"/>
        <v>1.4157499999999998</v>
      </c>
      <c r="M142" s="4">
        <v>0.25</v>
      </c>
      <c r="N142" s="4">
        <v>0.95020000000000004</v>
      </c>
      <c r="O142" s="4">
        <f t="shared" si="5"/>
        <v>0.05</v>
      </c>
      <c r="P142" s="4">
        <v>0.1898</v>
      </c>
      <c r="R142" t="s">
        <v>233</v>
      </c>
      <c r="S142" t="s">
        <v>236</v>
      </c>
    </row>
    <row r="143" spans="1:19" x14ac:dyDescent="0.25">
      <c r="A143" t="s">
        <v>41</v>
      </c>
      <c r="B143" t="s">
        <v>194</v>
      </c>
      <c r="C143" s="4" t="s">
        <v>44</v>
      </c>
      <c r="D143" s="4">
        <v>90</v>
      </c>
      <c r="E143" s="4" t="s">
        <v>23</v>
      </c>
      <c r="H143" s="4">
        <v>2.3622000000000001</v>
      </c>
      <c r="J143" s="4">
        <v>3.7402000000000002</v>
      </c>
      <c r="L143" s="4">
        <f t="shared" si="4"/>
        <v>1.7701</v>
      </c>
      <c r="M143" s="4">
        <v>0.25</v>
      </c>
      <c r="N143" s="4">
        <v>1.1480999999999999</v>
      </c>
      <c r="O143" s="4">
        <f t="shared" si="5"/>
        <v>0.05</v>
      </c>
      <c r="P143" s="4">
        <v>0.48799999999999999</v>
      </c>
      <c r="R143" t="s">
        <v>233</v>
      </c>
      <c r="S143" t="s">
        <v>236</v>
      </c>
    </row>
    <row r="144" spans="1:19" x14ac:dyDescent="0.25">
      <c r="A144" t="s">
        <v>41</v>
      </c>
      <c r="B144" t="s">
        <v>195</v>
      </c>
      <c r="C144" s="4" t="s">
        <v>44</v>
      </c>
      <c r="D144" s="4">
        <v>90</v>
      </c>
      <c r="E144" s="4" t="s">
        <v>23</v>
      </c>
      <c r="H144" s="4">
        <v>2.3622000000000001</v>
      </c>
      <c r="J144" s="4">
        <v>3.7402000000000002</v>
      </c>
      <c r="L144" s="4">
        <f t="shared" si="4"/>
        <v>1.7701</v>
      </c>
      <c r="M144" s="4">
        <v>0.1</v>
      </c>
      <c r="N144" s="4">
        <v>0.85550000000000004</v>
      </c>
      <c r="O144" s="4">
        <f t="shared" si="5"/>
        <v>0.02</v>
      </c>
      <c r="P144" s="4">
        <v>0.52380000000000004</v>
      </c>
      <c r="R144" t="s">
        <v>234</v>
      </c>
      <c r="S144" t="s">
        <v>236</v>
      </c>
    </row>
    <row r="145" spans="1:19" x14ac:dyDescent="0.25">
      <c r="A145" t="s">
        <v>41</v>
      </c>
      <c r="B145" t="s">
        <v>196</v>
      </c>
      <c r="C145" s="4" t="s">
        <v>44</v>
      </c>
      <c r="D145" s="4">
        <v>90</v>
      </c>
      <c r="E145" s="4" t="s">
        <v>23</v>
      </c>
      <c r="H145" s="4">
        <v>2.3622000000000001</v>
      </c>
      <c r="J145" s="4">
        <v>3.3071000000000002</v>
      </c>
      <c r="L145" s="4">
        <f t="shared" si="4"/>
        <v>1.55355</v>
      </c>
      <c r="M145" s="4">
        <v>0.25</v>
      </c>
      <c r="N145" s="4">
        <v>1.2529999999999999</v>
      </c>
      <c r="O145" s="4">
        <f t="shared" si="5"/>
        <v>0.05</v>
      </c>
      <c r="P145" s="4">
        <v>0.43240000000000001</v>
      </c>
      <c r="R145" t="s">
        <v>233</v>
      </c>
      <c r="S145" t="s">
        <v>236</v>
      </c>
    </row>
    <row r="146" spans="1:19" x14ac:dyDescent="0.25">
      <c r="A146" t="s">
        <v>41</v>
      </c>
      <c r="B146" t="s">
        <v>188</v>
      </c>
      <c r="C146" s="4" t="s">
        <v>44</v>
      </c>
      <c r="D146" s="4">
        <v>100</v>
      </c>
      <c r="E146" s="4" t="s">
        <v>23</v>
      </c>
      <c r="H146" s="4">
        <v>2.3622000000000001</v>
      </c>
      <c r="J146" s="4">
        <v>3.9369999999999998</v>
      </c>
      <c r="L146" s="4">
        <f t="shared" si="4"/>
        <v>1.8684999999999998</v>
      </c>
      <c r="M146" s="4">
        <v>0.25</v>
      </c>
      <c r="N146" s="4">
        <v>1.2529999999999999</v>
      </c>
      <c r="O146" s="4">
        <f t="shared" si="5"/>
        <v>0.05</v>
      </c>
      <c r="P146" s="4">
        <v>0.78739999999999999</v>
      </c>
      <c r="R146" t="s">
        <v>233</v>
      </c>
      <c r="S146" t="s">
        <v>236</v>
      </c>
    </row>
    <row r="147" spans="1:19" x14ac:dyDescent="0.25">
      <c r="A147" t="s">
        <v>37</v>
      </c>
      <c r="B147" t="s">
        <v>160</v>
      </c>
      <c r="C147" s="4" t="s">
        <v>44</v>
      </c>
      <c r="D147" s="4">
        <v>100</v>
      </c>
      <c r="E147" s="4" t="s">
        <v>30</v>
      </c>
      <c r="H147" s="4">
        <v>2.3622000000000001</v>
      </c>
      <c r="J147" s="4">
        <v>4.1338999999999997</v>
      </c>
      <c r="L147" s="4">
        <f t="shared" si="4"/>
        <v>1.9669499999999998</v>
      </c>
      <c r="M147" s="4">
        <v>0.1</v>
      </c>
      <c r="N147" s="4">
        <v>1.1814</v>
      </c>
      <c r="O147" s="4">
        <f t="shared" si="5"/>
        <v>0.02</v>
      </c>
      <c r="P147" s="4">
        <v>0.67669999999999997</v>
      </c>
      <c r="R147" t="s">
        <v>234</v>
      </c>
      <c r="S147" t="s">
        <v>236</v>
      </c>
    </row>
    <row r="148" spans="1:19" x14ac:dyDescent="0.25">
      <c r="A148" t="s">
        <v>37</v>
      </c>
      <c r="B148" t="s">
        <v>173</v>
      </c>
      <c r="C148" s="4" t="s">
        <v>44</v>
      </c>
      <c r="D148" s="4">
        <v>100</v>
      </c>
      <c r="E148" s="4" t="s">
        <v>23</v>
      </c>
      <c r="H148" s="4">
        <v>2.3565999999999998</v>
      </c>
      <c r="I148" s="4">
        <v>0.2417</v>
      </c>
      <c r="J148" s="4">
        <v>4.0183999999999997</v>
      </c>
      <c r="L148" s="4">
        <f t="shared" si="4"/>
        <v>1.9091999999999998</v>
      </c>
      <c r="M148" s="4">
        <v>0.1</v>
      </c>
      <c r="N148" s="4">
        <v>1.1957</v>
      </c>
      <c r="O148" s="4">
        <f t="shared" si="5"/>
        <v>0.02</v>
      </c>
      <c r="P148" s="4">
        <v>0.58919999999999995</v>
      </c>
      <c r="R148" t="s">
        <v>234</v>
      </c>
      <c r="S148" t="s">
        <v>236</v>
      </c>
    </row>
    <row r="149" spans="1:19" x14ac:dyDescent="0.25">
      <c r="A149" t="s">
        <v>37</v>
      </c>
      <c r="B149" t="s">
        <v>174</v>
      </c>
      <c r="C149" s="4" t="s">
        <v>44</v>
      </c>
      <c r="D149" s="4">
        <v>100</v>
      </c>
      <c r="E149" s="4" t="s">
        <v>23</v>
      </c>
      <c r="H149" s="4">
        <v>2.3622000000000001</v>
      </c>
      <c r="J149" s="4">
        <v>4.3423999999999996</v>
      </c>
      <c r="L149" s="4">
        <f t="shared" si="4"/>
        <v>2.0711999999999997</v>
      </c>
      <c r="M149" s="4">
        <v>0.1</v>
      </c>
      <c r="N149" s="4">
        <v>1.2082999999999999</v>
      </c>
      <c r="O149" s="4">
        <f t="shared" si="5"/>
        <v>0.02</v>
      </c>
      <c r="P149" s="4">
        <v>0.93959999999999999</v>
      </c>
      <c r="R149" t="s">
        <v>234</v>
      </c>
      <c r="S149" t="s">
        <v>236</v>
      </c>
    </row>
    <row r="150" spans="1:19" x14ac:dyDescent="0.25">
      <c r="A150" t="s">
        <v>37</v>
      </c>
      <c r="B150" t="s">
        <v>175</v>
      </c>
      <c r="C150" s="4" t="s">
        <v>44</v>
      </c>
      <c r="D150" s="4">
        <v>100</v>
      </c>
      <c r="E150" s="4" t="s">
        <v>23</v>
      </c>
      <c r="H150" s="4">
        <v>2.3622000000000001</v>
      </c>
      <c r="I150" s="4">
        <v>0.40410000000000001</v>
      </c>
      <c r="J150" s="4">
        <v>3.9369999999999998</v>
      </c>
      <c r="L150" s="4">
        <f t="shared" si="4"/>
        <v>1.8684999999999998</v>
      </c>
      <c r="M150" s="4">
        <v>0.25</v>
      </c>
      <c r="N150" s="4">
        <v>0.97209999999999996</v>
      </c>
      <c r="O150" s="4">
        <f t="shared" si="5"/>
        <v>0.05</v>
      </c>
      <c r="P150" s="4">
        <v>0.40639999999999998</v>
      </c>
      <c r="R150" t="s">
        <v>233</v>
      </c>
      <c r="S150" t="s">
        <v>236</v>
      </c>
    </row>
    <row r="151" spans="1:19" x14ac:dyDescent="0.25">
      <c r="A151" t="s">
        <v>37</v>
      </c>
      <c r="B151" t="s">
        <v>178</v>
      </c>
      <c r="C151" s="4" t="s">
        <v>44</v>
      </c>
      <c r="D151" s="4">
        <v>100</v>
      </c>
      <c r="E151" s="4" t="s">
        <v>23</v>
      </c>
      <c r="H151" s="4">
        <v>2.3622000000000001</v>
      </c>
      <c r="J151" s="4">
        <v>4.3307000000000002</v>
      </c>
      <c r="L151" s="4">
        <f t="shared" si="4"/>
        <v>2.06535</v>
      </c>
      <c r="M151" s="4">
        <v>0.1</v>
      </c>
      <c r="N151" s="4">
        <v>1.3772</v>
      </c>
      <c r="O151" s="4">
        <f t="shared" si="5"/>
        <v>0.02</v>
      </c>
      <c r="P151" s="4">
        <v>0.74309999999999998</v>
      </c>
      <c r="R151" t="s">
        <v>234</v>
      </c>
      <c r="S151" t="s">
        <v>236</v>
      </c>
    </row>
    <row r="152" spans="1:19" x14ac:dyDescent="0.25">
      <c r="A152" t="s">
        <v>37</v>
      </c>
      <c r="B152" t="s">
        <v>179</v>
      </c>
      <c r="C152" s="4" t="s">
        <v>44</v>
      </c>
      <c r="D152" s="4">
        <v>100</v>
      </c>
      <c r="E152" s="4" t="s">
        <v>23</v>
      </c>
      <c r="H152" s="4">
        <v>2.3622000000000001</v>
      </c>
      <c r="I152" s="4">
        <v>0.4506</v>
      </c>
      <c r="J152" s="4">
        <v>4.2519999999999998</v>
      </c>
      <c r="L152" s="4">
        <f t="shared" si="4"/>
        <v>2.0259999999999998</v>
      </c>
      <c r="M152" s="4">
        <v>0.1</v>
      </c>
      <c r="N152" s="4">
        <v>1.3379000000000001</v>
      </c>
      <c r="O152" s="4">
        <f t="shared" si="5"/>
        <v>0.02</v>
      </c>
      <c r="P152" s="4">
        <v>0.57969999999999999</v>
      </c>
      <c r="R152" t="s">
        <v>234</v>
      </c>
      <c r="S152" t="s">
        <v>236</v>
      </c>
    </row>
    <row r="153" spans="1:19" x14ac:dyDescent="0.25">
      <c r="A153" t="s">
        <v>37</v>
      </c>
      <c r="B153" t="s">
        <v>180</v>
      </c>
      <c r="C153" s="4" t="s">
        <v>44</v>
      </c>
      <c r="D153" s="4">
        <v>100</v>
      </c>
      <c r="E153" s="4" t="s">
        <v>23</v>
      </c>
      <c r="H153" s="4">
        <v>2.3622000000000001</v>
      </c>
      <c r="I153" s="4">
        <v>0.753</v>
      </c>
      <c r="J153" s="4">
        <v>4.5491999999999999</v>
      </c>
      <c r="L153" s="4">
        <f t="shared" si="4"/>
        <v>2.1745999999999999</v>
      </c>
      <c r="M153" s="4">
        <v>0.1</v>
      </c>
      <c r="N153" s="4">
        <v>1.2336</v>
      </c>
      <c r="O153" s="4">
        <f t="shared" si="5"/>
        <v>0.02</v>
      </c>
      <c r="P153" s="4">
        <v>0.38979999999999998</v>
      </c>
      <c r="R153" t="s">
        <v>234</v>
      </c>
      <c r="S153" t="s">
        <v>236</v>
      </c>
    </row>
    <row r="154" spans="1:19" x14ac:dyDescent="0.25">
      <c r="A154" t="s">
        <v>37</v>
      </c>
      <c r="B154" t="s">
        <v>176</v>
      </c>
      <c r="C154" s="4" t="s">
        <v>44</v>
      </c>
      <c r="D154" s="4">
        <v>100</v>
      </c>
      <c r="E154" s="4" t="s">
        <v>24</v>
      </c>
      <c r="H154" s="4">
        <v>2.3622000000000001</v>
      </c>
      <c r="I154" s="4">
        <v>0.39889999999999998</v>
      </c>
      <c r="J154" s="4">
        <v>3.9369999999999998</v>
      </c>
      <c r="L154" s="4">
        <f t="shared" si="4"/>
        <v>1.8684999999999998</v>
      </c>
      <c r="M154" s="4">
        <v>0.25</v>
      </c>
      <c r="N154" s="4">
        <v>1.1689000000000001</v>
      </c>
      <c r="O154" s="4">
        <f t="shared" si="5"/>
        <v>0.05</v>
      </c>
      <c r="P154" s="4">
        <v>0.40639999999999998</v>
      </c>
      <c r="R154" t="s">
        <v>233</v>
      </c>
      <c r="S154" t="s">
        <v>236</v>
      </c>
    </row>
    <row r="155" spans="1:19" x14ac:dyDescent="0.25">
      <c r="A155" t="s">
        <v>37</v>
      </c>
      <c r="B155" t="s">
        <v>177</v>
      </c>
      <c r="C155" s="4" t="s">
        <v>44</v>
      </c>
      <c r="D155" s="4">
        <v>100</v>
      </c>
      <c r="E155" s="4" t="s">
        <v>24</v>
      </c>
      <c r="H155" s="4">
        <v>2.3622000000000001</v>
      </c>
      <c r="J155" s="4">
        <v>4.3423999999999996</v>
      </c>
      <c r="L155" s="4">
        <f t="shared" si="4"/>
        <v>2.0711999999999997</v>
      </c>
      <c r="M155" s="4">
        <v>0.25</v>
      </c>
      <c r="N155" s="4">
        <v>1.4051</v>
      </c>
      <c r="O155" s="4">
        <f t="shared" si="5"/>
        <v>0.05</v>
      </c>
      <c r="P155" s="4">
        <v>0.92220000000000002</v>
      </c>
      <c r="R155" t="s">
        <v>233</v>
      </c>
      <c r="S155" t="s">
        <v>236</v>
      </c>
    </row>
    <row r="156" spans="1:19" x14ac:dyDescent="0.25">
      <c r="A156" t="s">
        <v>37</v>
      </c>
      <c r="B156" t="s">
        <v>181</v>
      </c>
      <c r="C156" s="4" t="s">
        <v>44</v>
      </c>
      <c r="D156" s="4">
        <v>100</v>
      </c>
      <c r="E156" s="4" t="s">
        <v>24</v>
      </c>
      <c r="H156" s="4">
        <v>2.3622000000000001</v>
      </c>
      <c r="I156" s="4">
        <v>0.78700000000000003</v>
      </c>
      <c r="J156" s="4">
        <v>4.1338999999999997</v>
      </c>
      <c r="L156" s="4">
        <f t="shared" si="4"/>
        <v>1.9669499999999998</v>
      </c>
      <c r="M156" s="4">
        <v>0.1</v>
      </c>
      <c r="N156" s="4">
        <v>1.1311</v>
      </c>
      <c r="O156" s="4">
        <f t="shared" si="5"/>
        <v>0.02</v>
      </c>
      <c r="P156" s="4">
        <v>0.75360000000000005</v>
      </c>
      <c r="Q156" s="4">
        <v>0.82820000000000005</v>
      </c>
      <c r="R156" t="s">
        <v>234</v>
      </c>
      <c r="S156" t="s">
        <v>236</v>
      </c>
    </row>
    <row r="157" spans="1:19" x14ac:dyDescent="0.25">
      <c r="A157" t="s">
        <v>37</v>
      </c>
      <c r="B157" t="s">
        <v>169</v>
      </c>
      <c r="C157" s="4" t="s">
        <v>44</v>
      </c>
      <c r="D157" s="4">
        <v>120</v>
      </c>
      <c r="E157" s="4" t="s">
        <v>30</v>
      </c>
      <c r="H157" s="4">
        <v>3.3595999999999999</v>
      </c>
      <c r="J157" s="4">
        <v>4.7244000000000002</v>
      </c>
      <c r="L157" s="4">
        <f t="shared" si="4"/>
        <v>2.2622</v>
      </c>
      <c r="M157" s="4">
        <v>0.1</v>
      </c>
      <c r="N157" s="4">
        <v>0.94020000000000004</v>
      </c>
      <c r="O157" s="4">
        <f t="shared" si="5"/>
        <v>0.02</v>
      </c>
      <c r="P157" s="4">
        <v>0.62839999999999996</v>
      </c>
      <c r="R157" t="s">
        <v>234</v>
      </c>
      <c r="S157" t="s">
        <v>236</v>
      </c>
    </row>
    <row r="158" spans="1:19" x14ac:dyDescent="0.25">
      <c r="A158" t="s">
        <v>37</v>
      </c>
      <c r="B158" t="s">
        <v>161</v>
      </c>
      <c r="C158" s="4" t="s">
        <v>44</v>
      </c>
      <c r="D158" s="4">
        <v>120</v>
      </c>
      <c r="E158" s="4" t="s">
        <v>23</v>
      </c>
      <c r="H158" s="4">
        <v>2.3618000000000001</v>
      </c>
      <c r="J158" s="4">
        <v>4.8310000000000004</v>
      </c>
      <c r="L158" s="4">
        <f t="shared" si="4"/>
        <v>2.3155000000000001</v>
      </c>
      <c r="M158" s="4">
        <v>0.1</v>
      </c>
      <c r="N158" s="4">
        <v>1.4657</v>
      </c>
      <c r="O158" s="4">
        <f t="shared" si="5"/>
        <v>0.02</v>
      </c>
      <c r="P158" s="4">
        <v>0.87529999999999997</v>
      </c>
      <c r="R158" t="s">
        <v>234</v>
      </c>
      <c r="S158" t="s">
        <v>236</v>
      </c>
    </row>
    <row r="159" spans="1:19" x14ac:dyDescent="0.25">
      <c r="A159" t="s">
        <v>37</v>
      </c>
      <c r="B159" t="s">
        <v>162</v>
      </c>
      <c r="C159" s="4" t="s">
        <v>44</v>
      </c>
      <c r="D159" s="4">
        <v>120</v>
      </c>
      <c r="E159" s="4" t="s">
        <v>23</v>
      </c>
      <c r="H159" s="4">
        <v>2.2519999999999998</v>
      </c>
      <c r="J159" s="4">
        <v>4.7244000000000002</v>
      </c>
      <c r="L159" s="4">
        <f t="shared" si="4"/>
        <v>2.2622</v>
      </c>
      <c r="M159" s="4">
        <v>0.1</v>
      </c>
      <c r="N159" s="4">
        <v>1.5740000000000001</v>
      </c>
      <c r="O159" s="4">
        <f t="shared" si="5"/>
        <v>0.02</v>
      </c>
      <c r="P159" s="4">
        <v>1.1255999999999999</v>
      </c>
      <c r="R159" t="s">
        <v>234</v>
      </c>
      <c r="S159" t="s">
        <v>236</v>
      </c>
    </row>
    <row r="160" spans="1:19" x14ac:dyDescent="0.25">
      <c r="A160" t="s">
        <v>37</v>
      </c>
      <c r="B160" t="s">
        <v>171</v>
      </c>
      <c r="C160" s="4" t="s">
        <v>44</v>
      </c>
      <c r="D160" s="4">
        <v>120</v>
      </c>
      <c r="E160" s="4" t="s">
        <v>23</v>
      </c>
      <c r="H160" s="4">
        <v>2.3622000000000001</v>
      </c>
      <c r="J160" s="4">
        <v>4.8310000000000004</v>
      </c>
      <c r="L160" s="4">
        <f t="shared" si="4"/>
        <v>2.3155000000000001</v>
      </c>
      <c r="M160" s="4">
        <v>0.1</v>
      </c>
      <c r="N160" s="4">
        <v>1.4596</v>
      </c>
      <c r="O160" s="4">
        <f t="shared" si="5"/>
        <v>0.02</v>
      </c>
      <c r="P160" s="4">
        <v>0.80530000000000002</v>
      </c>
      <c r="R160" t="s">
        <v>234</v>
      </c>
      <c r="S160" t="s">
        <v>236</v>
      </c>
    </row>
    <row r="161" spans="1:19" x14ac:dyDescent="0.25">
      <c r="A161" t="s">
        <v>37</v>
      </c>
      <c r="B161" t="s">
        <v>166</v>
      </c>
      <c r="C161" s="4" t="s">
        <v>44</v>
      </c>
      <c r="D161" s="4">
        <v>120</v>
      </c>
      <c r="E161" s="4" t="s">
        <v>23</v>
      </c>
      <c r="H161" s="4">
        <v>3.5432999999999999</v>
      </c>
      <c r="J161" s="4">
        <v>4.7244000000000002</v>
      </c>
      <c r="L161" s="4">
        <f t="shared" si="4"/>
        <v>2.2622</v>
      </c>
      <c r="M161" s="4">
        <v>0.1</v>
      </c>
      <c r="N161" s="4">
        <v>1.1939</v>
      </c>
      <c r="O161" s="4">
        <f t="shared" si="5"/>
        <v>0.02</v>
      </c>
      <c r="P161" s="4">
        <v>0.84730000000000005</v>
      </c>
      <c r="R161" t="s">
        <v>234</v>
      </c>
      <c r="S161" t="s">
        <v>236</v>
      </c>
    </row>
    <row r="162" spans="1:19" x14ac:dyDescent="0.25">
      <c r="A162" t="s">
        <v>37</v>
      </c>
      <c r="B162" t="s">
        <v>168</v>
      </c>
      <c r="C162" s="4" t="s">
        <v>44</v>
      </c>
      <c r="D162" s="4">
        <v>120</v>
      </c>
      <c r="E162" s="4" t="s">
        <v>23</v>
      </c>
      <c r="H162" s="4">
        <v>2.3622000000000001</v>
      </c>
      <c r="I162" s="4">
        <v>0.56130000000000002</v>
      </c>
      <c r="J162" s="4">
        <v>4.7244000000000002</v>
      </c>
      <c r="L162" s="4">
        <f t="shared" si="4"/>
        <v>2.2622</v>
      </c>
      <c r="M162" s="4">
        <v>0.1</v>
      </c>
      <c r="N162" s="4">
        <v>1.2513000000000001</v>
      </c>
      <c r="O162" s="4">
        <f t="shared" si="5"/>
        <v>0.02</v>
      </c>
      <c r="P162" s="4">
        <v>0.59740000000000004</v>
      </c>
      <c r="R162" t="s">
        <v>234</v>
      </c>
      <c r="S162" t="s">
        <v>236</v>
      </c>
    </row>
    <row r="163" spans="1:19" x14ac:dyDescent="0.25">
      <c r="A163" t="s">
        <v>37</v>
      </c>
      <c r="B163" t="s">
        <v>170</v>
      </c>
      <c r="C163" s="4" t="s">
        <v>44</v>
      </c>
      <c r="D163" s="4">
        <v>120</v>
      </c>
      <c r="E163" s="4" t="s">
        <v>23</v>
      </c>
      <c r="H163" s="4">
        <v>2.6781000000000001</v>
      </c>
      <c r="J163" s="4">
        <v>4.7244000000000002</v>
      </c>
      <c r="L163" s="4">
        <f t="shared" si="4"/>
        <v>2.2622</v>
      </c>
      <c r="M163" s="4">
        <v>0.1</v>
      </c>
      <c r="N163" s="4">
        <v>1.2765</v>
      </c>
      <c r="O163" s="4">
        <f t="shared" si="5"/>
        <v>0.02</v>
      </c>
      <c r="P163" s="4">
        <v>0.94120000000000004</v>
      </c>
      <c r="R163" t="s">
        <v>234</v>
      </c>
      <c r="S163" t="s">
        <v>236</v>
      </c>
    </row>
    <row r="164" spans="1:19" x14ac:dyDescent="0.25">
      <c r="A164" t="s">
        <v>37</v>
      </c>
      <c r="B164" t="s">
        <v>172</v>
      </c>
      <c r="C164" s="4" t="s">
        <v>44</v>
      </c>
      <c r="D164" s="4">
        <v>120</v>
      </c>
      <c r="E164" s="4" t="s">
        <v>23</v>
      </c>
      <c r="H164" s="4">
        <v>2.3885999999999998</v>
      </c>
      <c r="J164" s="4">
        <v>4.7244000000000002</v>
      </c>
      <c r="L164" s="4">
        <f t="shared" si="4"/>
        <v>2.2622</v>
      </c>
      <c r="M164" s="4">
        <v>0.1</v>
      </c>
      <c r="N164" s="4">
        <v>1.4460999999999999</v>
      </c>
      <c r="O164" s="4">
        <f t="shared" si="5"/>
        <v>0.02</v>
      </c>
      <c r="P164" s="4">
        <v>0.95169999999999999</v>
      </c>
      <c r="R164" t="s">
        <v>234</v>
      </c>
      <c r="S164" t="s">
        <v>236</v>
      </c>
    </row>
    <row r="165" spans="1:19" x14ac:dyDescent="0.25">
      <c r="A165" t="s">
        <v>37</v>
      </c>
      <c r="B165" t="s">
        <v>163</v>
      </c>
      <c r="C165" s="4" t="s">
        <v>44</v>
      </c>
      <c r="D165" s="4">
        <v>120</v>
      </c>
      <c r="E165" s="4" t="s">
        <v>24</v>
      </c>
      <c r="H165" s="4">
        <v>2.3622000000000001</v>
      </c>
      <c r="J165" s="4">
        <v>5.7087000000000003</v>
      </c>
      <c r="L165" s="4">
        <f t="shared" si="4"/>
        <v>2.7543500000000001</v>
      </c>
      <c r="M165" s="4">
        <v>0.1</v>
      </c>
      <c r="N165" s="4">
        <v>1.9728000000000001</v>
      </c>
      <c r="O165" s="4">
        <f t="shared" si="5"/>
        <v>0.02</v>
      </c>
      <c r="P165" s="4">
        <v>1.5133000000000001</v>
      </c>
      <c r="R165" t="s">
        <v>234</v>
      </c>
      <c r="S165" t="s">
        <v>236</v>
      </c>
    </row>
    <row r="166" spans="1:19" x14ac:dyDescent="0.25">
      <c r="A166" t="s">
        <v>37</v>
      </c>
      <c r="B166" t="s">
        <v>165</v>
      </c>
      <c r="C166" s="4" t="s">
        <v>44</v>
      </c>
      <c r="D166" s="4">
        <v>120</v>
      </c>
      <c r="E166" s="4" t="s">
        <v>24</v>
      </c>
      <c r="H166" s="4">
        <v>2.5472000000000001</v>
      </c>
      <c r="J166" s="4">
        <v>4.7244000000000002</v>
      </c>
      <c r="L166" s="4">
        <f t="shared" si="4"/>
        <v>2.2622</v>
      </c>
      <c r="M166" s="4">
        <v>0.1</v>
      </c>
      <c r="N166" s="4">
        <v>1.5642</v>
      </c>
      <c r="O166" s="4">
        <f t="shared" si="5"/>
        <v>0.02</v>
      </c>
      <c r="P166" s="4">
        <v>1.0229999999999999</v>
      </c>
      <c r="R166" t="s">
        <v>234</v>
      </c>
      <c r="S166" t="s">
        <v>236</v>
      </c>
    </row>
    <row r="167" spans="1:19" x14ac:dyDescent="0.25">
      <c r="A167" t="s">
        <v>37</v>
      </c>
      <c r="B167" t="s">
        <v>164</v>
      </c>
      <c r="C167" s="4" t="s">
        <v>44</v>
      </c>
      <c r="D167" s="4">
        <v>120</v>
      </c>
      <c r="E167" s="4" t="s">
        <v>24</v>
      </c>
      <c r="H167" s="4">
        <v>1.9346000000000001</v>
      </c>
      <c r="J167" s="4">
        <v>4.7244000000000002</v>
      </c>
      <c r="L167" s="4">
        <f t="shared" si="4"/>
        <v>2.2622</v>
      </c>
      <c r="M167" s="4">
        <v>0.1</v>
      </c>
      <c r="N167" s="4">
        <v>1.7806999999999999</v>
      </c>
      <c r="O167" s="4">
        <f t="shared" si="5"/>
        <v>0.02</v>
      </c>
      <c r="P167" s="4">
        <v>1.3371</v>
      </c>
      <c r="R167" t="s">
        <v>234</v>
      </c>
      <c r="S167" t="s">
        <v>236</v>
      </c>
    </row>
    <row r="168" spans="1:19" x14ac:dyDescent="0.25">
      <c r="A168" t="s">
        <v>37</v>
      </c>
      <c r="B168" t="s">
        <v>167</v>
      </c>
      <c r="C168" s="4" t="s">
        <v>44</v>
      </c>
      <c r="D168" s="4">
        <v>120</v>
      </c>
      <c r="E168" s="4" t="s">
        <v>24</v>
      </c>
      <c r="H168" s="4">
        <v>2.4409000000000001</v>
      </c>
      <c r="I168" s="4">
        <v>0.3579</v>
      </c>
      <c r="J168" s="4">
        <v>4.7244000000000002</v>
      </c>
      <c r="L168" s="4">
        <f t="shared" si="4"/>
        <v>2.2622</v>
      </c>
      <c r="M168" s="4">
        <v>0.1</v>
      </c>
      <c r="N168" s="4">
        <v>1.5051000000000001</v>
      </c>
      <c r="O168" s="4">
        <f t="shared" si="5"/>
        <v>0.02</v>
      </c>
      <c r="P168" s="4">
        <v>0.78739999999999999</v>
      </c>
      <c r="R168" t="s">
        <v>234</v>
      </c>
      <c r="S168" t="s">
        <v>236</v>
      </c>
    </row>
    <row r="169" spans="1:19" x14ac:dyDescent="0.25">
      <c r="A169" t="s">
        <v>12</v>
      </c>
      <c r="B169" t="s">
        <v>11</v>
      </c>
      <c r="C169" s="4" t="s">
        <v>35</v>
      </c>
      <c r="D169" s="4">
        <v>60</v>
      </c>
      <c r="E169" s="4" t="s">
        <v>23</v>
      </c>
      <c r="H169" s="4">
        <v>2</v>
      </c>
      <c r="J169" s="4">
        <f t="shared" ref="J169:J182" si="6">IF(D169=120,4.7,IF(D169=100,3.9,IF(D169=90,3.6,IF(D169=80,3.1,IF(D169=70,2.8,IF(D169=60,2.4,IF(D169=40,1.6)))))))</f>
        <v>2.4</v>
      </c>
      <c r="L169" s="4">
        <f t="shared" si="4"/>
        <v>1.0999999999999999</v>
      </c>
      <c r="M169" s="4">
        <v>0.25</v>
      </c>
      <c r="N169" s="4">
        <v>0.77500000000000002</v>
      </c>
      <c r="O169" s="4">
        <f t="shared" si="5"/>
        <v>0.05</v>
      </c>
      <c r="P169" s="4">
        <v>5.6000000000000001E-2</v>
      </c>
      <c r="R169" t="s">
        <v>233</v>
      </c>
      <c r="S169" t="s">
        <v>236</v>
      </c>
    </row>
    <row r="170" spans="1:19" x14ac:dyDescent="0.25">
      <c r="A170" t="s">
        <v>12</v>
      </c>
      <c r="B170" t="s">
        <v>15</v>
      </c>
      <c r="C170" s="4" t="s">
        <v>35</v>
      </c>
      <c r="D170" s="4">
        <v>70</v>
      </c>
      <c r="E170" s="4" t="s">
        <v>23</v>
      </c>
      <c r="H170" s="4">
        <v>2</v>
      </c>
      <c r="J170" s="4">
        <f t="shared" si="6"/>
        <v>2.8</v>
      </c>
      <c r="L170" s="4">
        <f t="shared" si="4"/>
        <v>1.2999999999999998</v>
      </c>
      <c r="M170" s="4">
        <v>0.25</v>
      </c>
      <c r="N170" s="4">
        <v>0.95</v>
      </c>
      <c r="O170" s="4">
        <f t="shared" si="5"/>
        <v>0.05</v>
      </c>
      <c r="P170" s="4">
        <v>0.124</v>
      </c>
      <c r="R170" t="s">
        <v>233</v>
      </c>
      <c r="S170" t="s">
        <v>236</v>
      </c>
    </row>
    <row r="171" spans="1:19" x14ac:dyDescent="0.25">
      <c r="A171" t="s">
        <v>12</v>
      </c>
      <c r="B171" t="s">
        <v>17</v>
      </c>
      <c r="C171" s="4" t="s">
        <v>35</v>
      </c>
      <c r="D171" s="4">
        <v>70</v>
      </c>
      <c r="E171" s="4" t="s">
        <v>23</v>
      </c>
      <c r="H171" s="4">
        <v>2</v>
      </c>
      <c r="J171" s="4">
        <f t="shared" si="6"/>
        <v>2.8</v>
      </c>
      <c r="L171" s="4">
        <f t="shared" si="4"/>
        <v>1.2999999999999998</v>
      </c>
      <c r="M171" s="4">
        <v>0.25</v>
      </c>
      <c r="N171" s="4">
        <v>1</v>
      </c>
      <c r="O171" s="4">
        <f t="shared" si="5"/>
        <v>0.05</v>
      </c>
      <c r="P171" s="4">
        <v>0.16900000000000001</v>
      </c>
      <c r="R171" t="s">
        <v>233</v>
      </c>
      <c r="S171" t="s">
        <v>236</v>
      </c>
    </row>
    <row r="172" spans="1:19" x14ac:dyDescent="0.25">
      <c r="A172" t="s">
        <v>12</v>
      </c>
      <c r="B172" t="s">
        <v>25</v>
      </c>
      <c r="C172" s="4" t="s">
        <v>35</v>
      </c>
      <c r="D172" s="4">
        <v>70</v>
      </c>
      <c r="E172" s="4" t="s">
        <v>24</v>
      </c>
      <c r="H172" s="4">
        <v>2</v>
      </c>
      <c r="J172" s="4">
        <f t="shared" si="6"/>
        <v>2.8</v>
      </c>
      <c r="L172" s="4">
        <f t="shared" si="4"/>
        <v>1.2999999999999998</v>
      </c>
      <c r="M172" s="4">
        <v>0.25</v>
      </c>
      <c r="N172" s="4">
        <v>1.17</v>
      </c>
      <c r="O172" s="4">
        <f t="shared" si="5"/>
        <v>0.05</v>
      </c>
      <c r="P172" s="4">
        <v>0.113</v>
      </c>
      <c r="R172" t="s">
        <v>233</v>
      </c>
      <c r="S172" t="s">
        <v>236</v>
      </c>
    </row>
    <row r="173" spans="1:19" x14ac:dyDescent="0.25">
      <c r="A173" t="s">
        <v>12</v>
      </c>
      <c r="B173" t="s">
        <v>26</v>
      </c>
      <c r="C173" s="4" t="s">
        <v>35</v>
      </c>
      <c r="D173" s="4">
        <v>70</v>
      </c>
      <c r="E173" s="4" t="s">
        <v>24</v>
      </c>
      <c r="H173" s="4">
        <v>2</v>
      </c>
      <c r="J173" s="4">
        <f t="shared" si="6"/>
        <v>2.8</v>
      </c>
      <c r="L173" s="4">
        <f t="shared" si="4"/>
        <v>1.2999999999999998</v>
      </c>
      <c r="M173" s="4">
        <v>0.25</v>
      </c>
      <c r="N173" s="4">
        <v>1.17</v>
      </c>
      <c r="O173" s="4">
        <f t="shared" si="5"/>
        <v>0.05</v>
      </c>
      <c r="P173" s="4">
        <v>0.11700000000000001</v>
      </c>
      <c r="R173" t="s">
        <v>233</v>
      </c>
      <c r="S173" t="s">
        <v>236</v>
      </c>
    </row>
    <row r="174" spans="1:19" x14ac:dyDescent="0.25">
      <c r="A174" t="s">
        <v>12</v>
      </c>
      <c r="B174" t="s">
        <v>28</v>
      </c>
      <c r="C174" s="4" t="s">
        <v>35</v>
      </c>
      <c r="D174" s="4">
        <v>80</v>
      </c>
      <c r="E174" s="4" t="s">
        <v>30</v>
      </c>
      <c r="H174" s="4">
        <v>2.36</v>
      </c>
      <c r="J174" s="4">
        <f t="shared" si="6"/>
        <v>3.1</v>
      </c>
      <c r="L174" s="4">
        <f t="shared" si="4"/>
        <v>1.45</v>
      </c>
      <c r="M174" s="4">
        <v>0.25</v>
      </c>
      <c r="N174" s="4">
        <v>0.79</v>
      </c>
      <c r="O174" s="4">
        <f t="shared" si="5"/>
        <v>0.05</v>
      </c>
      <c r="P174" s="4">
        <v>0.124</v>
      </c>
      <c r="R174" t="s">
        <v>233</v>
      </c>
      <c r="S174" t="s">
        <v>236</v>
      </c>
    </row>
    <row r="175" spans="1:19" x14ac:dyDescent="0.25">
      <c r="A175" t="s">
        <v>12</v>
      </c>
      <c r="B175" t="s">
        <v>15</v>
      </c>
      <c r="C175" s="4" t="s">
        <v>35</v>
      </c>
      <c r="D175" s="4">
        <v>80</v>
      </c>
      <c r="E175" s="4" t="s">
        <v>23</v>
      </c>
      <c r="H175" s="4">
        <v>2.4</v>
      </c>
      <c r="J175" s="4">
        <f t="shared" si="6"/>
        <v>3.1</v>
      </c>
      <c r="L175" s="4">
        <f t="shared" si="4"/>
        <v>1.45</v>
      </c>
      <c r="M175" s="4">
        <v>0.25</v>
      </c>
      <c r="N175" s="4">
        <v>0.97</v>
      </c>
      <c r="O175" s="4">
        <f t="shared" si="5"/>
        <v>0.05</v>
      </c>
      <c r="P175" s="4">
        <v>0.13800000000000001</v>
      </c>
      <c r="R175" t="s">
        <v>233</v>
      </c>
      <c r="S175" t="s">
        <v>236</v>
      </c>
    </row>
    <row r="176" spans="1:19" x14ac:dyDescent="0.25">
      <c r="A176" t="s">
        <v>12</v>
      </c>
      <c r="B176" t="s">
        <v>20</v>
      </c>
      <c r="C176" s="4" t="s">
        <v>35</v>
      </c>
      <c r="D176" s="4">
        <v>90</v>
      </c>
      <c r="E176" s="4" t="s">
        <v>23</v>
      </c>
      <c r="H176" s="4">
        <v>2.8</v>
      </c>
      <c r="J176" s="4">
        <f t="shared" si="6"/>
        <v>3.6</v>
      </c>
      <c r="L176" s="4">
        <f t="shared" si="4"/>
        <v>1.7</v>
      </c>
      <c r="M176" s="4">
        <v>0.25</v>
      </c>
      <c r="N176" s="4">
        <v>1.05</v>
      </c>
      <c r="O176" s="4">
        <f t="shared" si="5"/>
        <v>0.05</v>
      </c>
      <c r="P176" s="4">
        <v>0.27500000000000002</v>
      </c>
      <c r="R176" t="s">
        <v>233</v>
      </c>
      <c r="S176" t="s">
        <v>236</v>
      </c>
    </row>
    <row r="177" spans="1:19" x14ac:dyDescent="0.25">
      <c r="A177" t="s">
        <v>12</v>
      </c>
      <c r="B177" t="s">
        <v>15</v>
      </c>
      <c r="C177" s="4" t="s">
        <v>35</v>
      </c>
      <c r="D177" s="4">
        <v>100</v>
      </c>
      <c r="E177" s="4" t="s">
        <v>23</v>
      </c>
      <c r="H177" s="4">
        <v>3.1</v>
      </c>
      <c r="J177" s="4">
        <f t="shared" si="6"/>
        <v>3.9</v>
      </c>
      <c r="L177" s="4">
        <f t="shared" si="4"/>
        <v>1.8499999999999999</v>
      </c>
      <c r="M177" s="4">
        <v>0.25</v>
      </c>
      <c r="N177" s="4">
        <v>0.95</v>
      </c>
      <c r="O177" s="4">
        <f t="shared" si="5"/>
        <v>0.05</v>
      </c>
      <c r="P177" s="4">
        <v>0.13800000000000001</v>
      </c>
      <c r="R177" t="s">
        <v>233</v>
      </c>
      <c r="S177" t="s">
        <v>236</v>
      </c>
    </row>
    <row r="178" spans="1:19" x14ac:dyDescent="0.25">
      <c r="A178" t="s">
        <v>12</v>
      </c>
      <c r="B178" t="s">
        <v>18</v>
      </c>
      <c r="C178" s="4" t="s">
        <v>35</v>
      </c>
      <c r="D178" s="4">
        <v>100</v>
      </c>
      <c r="E178" s="4" t="s">
        <v>23</v>
      </c>
      <c r="H178" s="4">
        <v>2.4</v>
      </c>
      <c r="J178" s="4">
        <f t="shared" si="6"/>
        <v>3.9</v>
      </c>
      <c r="L178" s="4">
        <f t="shared" si="4"/>
        <v>1.8499999999999999</v>
      </c>
      <c r="M178" s="4">
        <v>0.25</v>
      </c>
      <c r="N178" s="4">
        <v>1.1499999999999999</v>
      </c>
      <c r="O178" s="4">
        <f t="shared" si="5"/>
        <v>0.05</v>
      </c>
      <c r="P178" s="4">
        <v>0.41299999999999998</v>
      </c>
      <c r="R178" t="s">
        <v>233</v>
      </c>
      <c r="S178" t="s">
        <v>236</v>
      </c>
    </row>
    <row r="179" spans="1:19" x14ac:dyDescent="0.25">
      <c r="A179" t="s">
        <v>12</v>
      </c>
      <c r="B179" t="s">
        <v>19</v>
      </c>
      <c r="C179" s="4" t="s">
        <v>35</v>
      </c>
      <c r="D179" s="4">
        <v>100</v>
      </c>
      <c r="E179" s="4" t="s">
        <v>23</v>
      </c>
      <c r="H179" s="4">
        <v>2.5499999999999998</v>
      </c>
      <c r="J179" s="4">
        <f t="shared" si="6"/>
        <v>3.9</v>
      </c>
      <c r="L179" s="4">
        <f t="shared" si="4"/>
        <v>1.8499999999999999</v>
      </c>
      <c r="M179" s="4">
        <v>0.25</v>
      </c>
      <c r="N179" s="4">
        <v>1.016</v>
      </c>
      <c r="O179" s="4">
        <f t="shared" si="5"/>
        <v>0.05</v>
      </c>
      <c r="P179" s="4">
        <v>0.46700000000000003</v>
      </c>
      <c r="R179" t="s">
        <v>233</v>
      </c>
      <c r="S179" t="s">
        <v>236</v>
      </c>
    </row>
    <row r="180" spans="1:19" x14ac:dyDescent="0.25">
      <c r="A180" t="s">
        <v>12</v>
      </c>
      <c r="B180" t="s">
        <v>29</v>
      </c>
      <c r="C180" s="4" t="s">
        <v>35</v>
      </c>
      <c r="D180" s="4">
        <v>120</v>
      </c>
      <c r="E180" s="4" t="s">
        <v>30</v>
      </c>
      <c r="H180" s="4">
        <v>3.6</v>
      </c>
      <c r="J180" s="4">
        <f t="shared" si="6"/>
        <v>4.7</v>
      </c>
      <c r="L180" s="4">
        <f t="shared" si="4"/>
        <v>2.25</v>
      </c>
      <c r="M180" s="4">
        <v>0.25</v>
      </c>
      <c r="N180" s="4">
        <v>0.85</v>
      </c>
      <c r="O180" s="4">
        <f t="shared" si="5"/>
        <v>0.05</v>
      </c>
      <c r="P180" s="4">
        <v>0.248</v>
      </c>
      <c r="R180" t="s">
        <v>233</v>
      </c>
      <c r="S180" t="s">
        <v>236</v>
      </c>
    </row>
    <row r="181" spans="1:19" x14ac:dyDescent="0.25">
      <c r="A181" t="s">
        <v>12</v>
      </c>
      <c r="B181" t="s">
        <v>32</v>
      </c>
      <c r="C181" s="4" t="s">
        <v>35</v>
      </c>
      <c r="D181" s="4">
        <v>120</v>
      </c>
      <c r="E181" s="4" t="s">
        <v>30</v>
      </c>
      <c r="H181" s="4">
        <v>2.8</v>
      </c>
      <c r="J181" s="4">
        <f t="shared" si="6"/>
        <v>4.7</v>
      </c>
      <c r="L181" s="4">
        <f t="shared" si="4"/>
        <v>2.25</v>
      </c>
      <c r="M181" s="4">
        <v>0.25</v>
      </c>
      <c r="N181" s="4">
        <v>1.05</v>
      </c>
      <c r="O181" s="4">
        <f t="shared" si="5"/>
        <v>0.05</v>
      </c>
      <c r="P181" s="4">
        <v>0.622</v>
      </c>
      <c r="R181" t="s">
        <v>233</v>
      </c>
      <c r="S181" t="s">
        <v>236</v>
      </c>
    </row>
    <row r="182" spans="1:19" x14ac:dyDescent="0.25">
      <c r="A182" t="s">
        <v>12</v>
      </c>
      <c r="B182" t="s">
        <v>33</v>
      </c>
      <c r="C182" s="4" t="s">
        <v>35</v>
      </c>
      <c r="D182" s="4">
        <v>120</v>
      </c>
      <c r="E182" s="4" t="s">
        <v>30</v>
      </c>
      <c r="H182" s="4">
        <v>2.4</v>
      </c>
      <c r="J182" s="4">
        <f t="shared" si="6"/>
        <v>4.7</v>
      </c>
      <c r="L182" s="4">
        <f t="shared" si="4"/>
        <v>2.25</v>
      </c>
      <c r="M182" s="4">
        <v>0.25</v>
      </c>
      <c r="O182" s="4">
        <f t="shared" si="5"/>
        <v>0.05</v>
      </c>
      <c r="P182" s="4">
        <v>0.622</v>
      </c>
      <c r="R182" t="s">
        <v>233</v>
      </c>
      <c r="S182" t="s">
        <v>236</v>
      </c>
    </row>
    <row r="183" spans="1:19" x14ac:dyDescent="0.25">
      <c r="A183" t="s">
        <v>12</v>
      </c>
      <c r="B183" t="s">
        <v>184</v>
      </c>
      <c r="C183" s="4" t="s">
        <v>44</v>
      </c>
      <c r="D183" s="4">
        <v>120</v>
      </c>
      <c r="E183" s="4" t="s">
        <v>30</v>
      </c>
      <c r="H183" s="4">
        <v>3.4</v>
      </c>
      <c r="J183" s="4">
        <v>4.7</v>
      </c>
      <c r="L183" s="4">
        <f t="shared" si="4"/>
        <v>2.25</v>
      </c>
      <c r="M183" s="4">
        <v>0.1</v>
      </c>
      <c r="N183" s="4">
        <v>0.65139999999999998</v>
      </c>
      <c r="O183" s="4">
        <f t="shared" si="5"/>
        <v>0.02</v>
      </c>
      <c r="P183" s="4">
        <v>0.63</v>
      </c>
      <c r="R183" t="s">
        <v>233</v>
      </c>
      <c r="S183" t="s">
        <v>236</v>
      </c>
    </row>
    <row r="184" spans="1:19" x14ac:dyDescent="0.25">
      <c r="A184" t="s">
        <v>12</v>
      </c>
      <c r="B184" t="s">
        <v>18</v>
      </c>
      <c r="C184" s="4" t="s">
        <v>35</v>
      </c>
      <c r="D184" s="4">
        <v>120</v>
      </c>
      <c r="E184" s="4" t="s">
        <v>23</v>
      </c>
      <c r="H184" s="4">
        <v>3.1</v>
      </c>
      <c r="J184" s="4">
        <f>IF(D184=120,4.7,IF(D184=100,3.9,IF(D184=90,3.6,IF(D184=80,3.1,IF(D184=70,2.8,IF(D184=60,2.4,IF(D184=40,1.6)))))))</f>
        <v>4.7</v>
      </c>
      <c r="L184" s="4">
        <f t="shared" si="4"/>
        <v>2.25</v>
      </c>
      <c r="M184" s="4">
        <v>0.25</v>
      </c>
      <c r="N184" s="4">
        <v>1.1499999999999999</v>
      </c>
      <c r="O184" s="4">
        <f t="shared" si="5"/>
        <v>0.05</v>
      </c>
      <c r="P184" s="4">
        <v>0.41299999999999998</v>
      </c>
      <c r="R184" t="s">
        <v>233</v>
      </c>
      <c r="S184" t="s">
        <v>236</v>
      </c>
    </row>
    <row r="185" spans="1:19" x14ac:dyDescent="0.25">
      <c r="A185" t="s">
        <v>12</v>
      </c>
      <c r="B185" t="s">
        <v>16</v>
      </c>
      <c r="C185" s="4" t="s">
        <v>35</v>
      </c>
      <c r="D185" s="4">
        <v>120</v>
      </c>
      <c r="E185" s="4" t="s">
        <v>23</v>
      </c>
      <c r="H185" s="4">
        <v>3.9</v>
      </c>
      <c r="J185" s="4">
        <f>IF(D185=120,4.7,IF(D185=100,3.9,IF(D185=90,3.6,IF(D185=80,3.1,IF(D185=70,2.8,IF(D185=60,2.4,IF(D185=40,1.6)))))))</f>
        <v>4.7</v>
      </c>
      <c r="L185" s="4">
        <f t="shared" si="4"/>
        <v>2.25</v>
      </c>
      <c r="M185" s="4">
        <v>0.25</v>
      </c>
      <c r="N185" s="4">
        <v>0.95</v>
      </c>
      <c r="O185" s="4">
        <f t="shared" si="5"/>
        <v>0.05</v>
      </c>
      <c r="P185" s="4">
        <v>0.113</v>
      </c>
      <c r="R185" t="s">
        <v>233</v>
      </c>
      <c r="S185" t="s">
        <v>236</v>
      </c>
    </row>
    <row r="186" spans="1:19" x14ac:dyDescent="0.25">
      <c r="A186" t="s">
        <v>12</v>
      </c>
      <c r="B186" t="s">
        <v>183</v>
      </c>
      <c r="C186" s="4" t="s">
        <v>44</v>
      </c>
      <c r="D186" s="4">
        <v>120</v>
      </c>
      <c r="E186" s="4" t="s">
        <v>23</v>
      </c>
      <c r="H186" s="4">
        <v>2</v>
      </c>
      <c r="J186" s="4">
        <v>4.7</v>
      </c>
      <c r="L186" s="4">
        <f t="shared" si="4"/>
        <v>2.25</v>
      </c>
      <c r="M186" s="4">
        <v>0.1</v>
      </c>
      <c r="N186" s="4">
        <v>1.0445</v>
      </c>
      <c r="O186" s="4">
        <f t="shared" si="5"/>
        <v>0.02</v>
      </c>
      <c r="P186" s="4">
        <v>1.4175</v>
      </c>
      <c r="Q186" s="4" t="s">
        <v>182</v>
      </c>
      <c r="R186" t="s">
        <v>234</v>
      </c>
      <c r="S186" t="s">
        <v>236</v>
      </c>
    </row>
    <row r="187" spans="1:19" x14ac:dyDescent="0.25">
      <c r="A187" t="s">
        <v>12</v>
      </c>
      <c r="B187" t="s">
        <v>185</v>
      </c>
      <c r="C187" s="4" t="s">
        <v>44</v>
      </c>
      <c r="D187" s="4">
        <v>120</v>
      </c>
      <c r="E187" s="4" t="s">
        <v>23</v>
      </c>
      <c r="H187" s="4">
        <v>2.8</v>
      </c>
      <c r="J187" s="4">
        <v>4.7</v>
      </c>
      <c r="L187" s="4">
        <f t="shared" si="4"/>
        <v>2.25</v>
      </c>
      <c r="M187" s="4">
        <v>0.25</v>
      </c>
      <c r="N187" s="4">
        <v>0.26</v>
      </c>
      <c r="O187" s="4">
        <f t="shared" si="5"/>
        <v>0.05</v>
      </c>
      <c r="P187" s="4">
        <v>0.94</v>
      </c>
      <c r="R187" t="s">
        <v>233</v>
      </c>
      <c r="S187" t="s">
        <v>236</v>
      </c>
    </row>
    <row r="188" spans="1:19" x14ac:dyDescent="0.25">
      <c r="A188" t="s">
        <v>12</v>
      </c>
      <c r="B188" t="s">
        <v>27</v>
      </c>
      <c r="C188" s="4" t="s">
        <v>35</v>
      </c>
      <c r="D188" s="4">
        <v>120</v>
      </c>
      <c r="E188" s="4" t="s">
        <v>24</v>
      </c>
      <c r="H188" s="4">
        <v>3</v>
      </c>
      <c r="J188" s="4">
        <f>IF(D188=120,4.7,IF(D188=100,3.9,IF(D188=90,3.6,IF(D188=80,3.1,IF(D188=70,2.8,IF(D188=60,2.4,IF(D188=40,1.6)))))))</f>
        <v>4.7</v>
      </c>
      <c r="L188" s="4">
        <f t="shared" si="4"/>
        <v>2.25</v>
      </c>
      <c r="M188" s="4">
        <v>0.25</v>
      </c>
      <c r="N188" s="4">
        <v>1.45</v>
      </c>
      <c r="O188" s="4">
        <f t="shared" si="5"/>
        <v>0.05</v>
      </c>
      <c r="P188" s="4">
        <v>0.622</v>
      </c>
      <c r="R188" t="s">
        <v>233</v>
      </c>
      <c r="S188" t="s">
        <v>236</v>
      </c>
    </row>
    <row r="189" spans="1:19" x14ac:dyDescent="0.25">
      <c r="A189" t="s">
        <v>12</v>
      </c>
      <c r="B189" t="s">
        <v>197</v>
      </c>
      <c r="C189" s="4" t="s">
        <v>44</v>
      </c>
      <c r="D189" s="4">
        <v>20</v>
      </c>
      <c r="E189" s="4" t="s">
        <v>23</v>
      </c>
      <c r="H189" s="4">
        <v>0.82499999999999996</v>
      </c>
      <c r="J189" s="4">
        <v>1.25</v>
      </c>
      <c r="L189" s="4">
        <v>0</v>
      </c>
      <c r="M189" s="4">
        <v>0.1</v>
      </c>
      <c r="N189" s="4">
        <v>0.70499999999999996</v>
      </c>
      <c r="O189" s="4">
        <f t="shared" si="5"/>
        <v>0.02</v>
      </c>
      <c r="P189" s="4">
        <v>0.11</v>
      </c>
      <c r="R189" t="s">
        <v>233</v>
      </c>
      <c r="S189" t="s">
        <v>236</v>
      </c>
    </row>
    <row r="190" spans="1:19" x14ac:dyDescent="0.25">
      <c r="A190" t="s">
        <v>12</v>
      </c>
      <c r="B190" t="s">
        <v>199</v>
      </c>
      <c r="C190" s="4" t="s">
        <v>44</v>
      </c>
      <c r="D190" s="4">
        <v>80</v>
      </c>
      <c r="E190" s="4" t="s">
        <v>23</v>
      </c>
      <c r="H190" s="4">
        <v>2.379</v>
      </c>
      <c r="J190" s="4">
        <v>2.7</v>
      </c>
      <c r="L190" s="4">
        <f>SUM(J190/2)-0.1</f>
        <v>1.25</v>
      </c>
      <c r="M190" s="4">
        <v>0.1</v>
      </c>
      <c r="N190" s="4">
        <v>1</v>
      </c>
      <c r="O190" s="4">
        <f t="shared" si="5"/>
        <v>0.02</v>
      </c>
      <c r="P190" s="4">
        <v>0.22</v>
      </c>
      <c r="R190" t="s">
        <v>233</v>
      </c>
      <c r="S190" t="s">
        <v>236</v>
      </c>
    </row>
    <row r="191" spans="1:19" x14ac:dyDescent="0.25">
      <c r="A191" t="s">
        <v>12</v>
      </c>
      <c r="B191" t="s">
        <v>198</v>
      </c>
      <c r="C191" s="4" t="s">
        <v>44</v>
      </c>
      <c r="D191" s="4">
        <v>60</v>
      </c>
      <c r="E191" s="4" t="s">
        <v>23</v>
      </c>
      <c r="H191" s="4">
        <v>2.3570000000000002</v>
      </c>
      <c r="J191" s="4">
        <v>3.2</v>
      </c>
      <c r="L191" s="4">
        <f t="shared" si="4"/>
        <v>1.5</v>
      </c>
      <c r="M191" s="4">
        <v>0.1</v>
      </c>
      <c r="N191" s="4">
        <v>0.874</v>
      </c>
      <c r="O191" s="4">
        <f t="shared" si="5"/>
        <v>0.02</v>
      </c>
      <c r="P191" s="4">
        <v>0.63</v>
      </c>
      <c r="R191" t="s">
        <v>233</v>
      </c>
      <c r="S191" t="s">
        <v>236</v>
      </c>
    </row>
    <row r="192" spans="1:19" x14ac:dyDescent="0.25">
      <c r="A192" t="s">
        <v>12</v>
      </c>
      <c r="B192" t="s">
        <v>200</v>
      </c>
      <c r="C192" s="4" t="s">
        <v>44</v>
      </c>
      <c r="D192" s="4">
        <v>120</v>
      </c>
      <c r="E192" s="4" t="s">
        <v>23</v>
      </c>
      <c r="H192" s="4">
        <v>2.395</v>
      </c>
      <c r="J192" s="4">
        <v>3.4</v>
      </c>
      <c r="L192" s="4">
        <f t="shared" si="4"/>
        <v>1.5999999999999999</v>
      </c>
      <c r="M192" s="4">
        <v>0.25</v>
      </c>
      <c r="N192" s="4">
        <v>0.91</v>
      </c>
      <c r="O192" s="4">
        <f t="shared" si="5"/>
        <v>0.05</v>
      </c>
      <c r="P192" s="4">
        <v>0.59099999999999997</v>
      </c>
      <c r="R192" t="s">
        <v>233</v>
      </c>
      <c r="S192" t="s">
        <v>236</v>
      </c>
    </row>
    <row r="193" spans="1:19" x14ac:dyDescent="0.25">
      <c r="A193" t="s">
        <v>12</v>
      </c>
      <c r="B193" t="s">
        <v>201</v>
      </c>
      <c r="C193" s="4" t="s">
        <v>44</v>
      </c>
      <c r="D193" s="4">
        <v>120</v>
      </c>
      <c r="E193" s="4" t="s">
        <v>23</v>
      </c>
      <c r="H193" s="4">
        <v>3.17</v>
      </c>
      <c r="J193" s="4">
        <v>4.4400000000000004</v>
      </c>
      <c r="L193" s="4">
        <f t="shared" si="4"/>
        <v>2.12</v>
      </c>
      <c r="M193" s="4">
        <v>0.1</v>
      </c>
      <c r="N193" s="4">
        <v>1.3</v>
      </c>
      <c r="O193" s="4">
        <f t="shared" si="5"/>
        <v>0.02</v>
      </c>
      <c r="P193" s="4">
        <v>0.57999999999999996</v>
      </c>
      <c r="R193" t="s">
        <v>233</v>
      </c>
      <c r="S193" t="s">
        <v>236</v>
      </c>
    </row>
    <row r="194" spans="1:19" x14ac:dyDescent="0.25">
      <c r="A194" t="s">
        <v>12</v>
      </c>
      <c r="B194" t="s">
        <v>202</v>
      </c>
      <c r="C194" s="4" t="s">
        <v>44</v>
      </c>
      <c r="D194" s="4">
        <v>20</v>
      </c>
      <c r="E194" s="4" t="s">
        <v>24</v>
      </c>
      <c r="H194" s="4">
        <v>1.1910000000000001</v>
      </c>
      <c r="J194" s="4">
        <v>2.5</v>
      </c>
      <c r="L194" s="4">
        <f t="shared" ref="L194:L257" si="7">SUM(J194/2)-0.1</f>
        <v>1.1499999999999999</v>
      </c>
      <c r="M194" s="4">
        <v>0.1</v>
      </c>
      <c r="N194" s="4">
        <v>1.3</v>
      </c>
      <c r="O194" s="4">
        <f t="shared" ref="O194:O257" si="8">SUM(M194/5)</f>
        <v>0.02</v>
      </c>
      <c r="P194" s="4">
        <v>0.23</v>
      </c>
      <c r="R194" t="s">
        <v>233</v>
      </c>
      <c r="S194" t="s">
        <v>236</v>
      </c>
    </row>
    <row r="195" spans="1:19" x14ac:dyDescent="0.25">
      <c r="A195" t="s">
        <v>12</v>
      </c>
      <c r="B195" t="s">
        <v>203</v>
      </c>
      <c r="C195" s="4" t="s">
        <v>44</v>
      </c>
      <c r="D195" s="4">
        <v>60</v>
      </c>
      <c r="E195" s="4" t="s">
        <v>43</v>
      </c>
      <c r="H195" s="4">
        <v>2.282</v>
      </c>
      <c r="J195" s="4">
        <v>4.5199999999999996</v>
      </c>
      <c r="L195" s="4">
        <f t="shared" si="7"/>
        <v>2.1599999999999997</v>
      </c>
      <c r="M195" s="4">
        <v>0.1</v>
      </c>
      <c r="N195" s="4">
        <v>2.2000000000000002</v>
      </c>
      <c r="O195" s="4">
        <f t="shared" si="8"/>
        <v>0.02</v>
      </c>
      <c r="P195" s="4">
        <v>1.17</v>
      </c>
      <c r="R195" t="s">
        <v>233</v>
      </c>
      <c r="S195" t="s">
        <v>236</v>
      </c>
    </row>
    <row r="196" spans="1:19" x14ac:dyDescent="0.25">
      <c r="A196" t="s">
        <v>12</v>
      </c>
      <c r="B196" t="s">
        <v>204</v>
      </c>
      <c r="C196" s="4" t="s">
        <v>44</v>
      </c>
      <c r="D196" s="4">
        <v>120</v>
      </c>
      <c r="E196" s="4" t="s">
        <v>23</v>
      </c>
      <c r="H196" s="4">
        <v>3.1560000000000001</v>
      </c>
      <c r="J196" s="4">
        <v>4.5999999999999996</v>
      </c>
      <c r="L196" s="4">
        <f t="shared" si="7"/>
        <v>2.1999999999999997</v>
      </c>
      <c r="M196" s="4">
        <v>0.1</v>
      </c>
      <c r="N196" s="4">
        <v>1.4</v>
      </c>
      <c r="O196" s="4">
        <f t="shared" si="8"/>
        <v>0.02</v>
      </c>
      <c r="P196" s="4">
        <v>0.97</v>
      </c>
      <c r="R196" t="s">
        <v>233</v>
      </c>
      <c r="S196" t="s">
        <v>236</v>
      </c>
    </row>
    <row r="197" spans="1:19" x14ac:dyDescent="0.25">
      <c r="A197" t="s">
        <v>12</v>
      </c>
      <c r="B197" t="s">
        <v>205</v>
      </c>
      <c r="C197" s="4" t="s">
        <v>44</v>
      </c>
      <c r="D197" s="4">
        <v>60</v>
      </c>
      <c r="E197" s="4" t="s">
        <v>23</v>
      </c>
      <c r="H197" s="4">
        <v>2.3639999999999999</v>
      </c>
      <c r="J197" s="4">
        <v>4.7</v>
      </c>
      <c r="L197" s="4">
        <f t="shared" si="7"/>
        <v>2.25</v>
      </c>
      <c r="M197" s="4">
        <v>0.25</v>
      </c>
      <c r="N197" s="4">
        <v>0.995</v>
      </c>
      <c r="O197" s="4">
        <f t="shared" si="8"/>
        <v>0.05</v>
      </c>
      <c r="P197" s="4">
        <v>0.8</v>
      </c>
      <c r="R197" t="s">
        <v>233</v>
      </c>
      <c r="S197" t="s">
        <v>236</v>
      </c>
    </row>
    <row r="198" spans="1:19" x14ac:dyDescent="0.25">
      <c r="A198" t="s">
        <v>12</v>
      </c>
      <c r="B198" t="s">
        <v>206</v>
      </c>
      <c r="C198" s="4" t="s">
        <v>44</v>
      </c>
      <c r="D198" s="4">
        <v>60</v>
      </c>
      <c r="E198" s="4" t="s">
        <v>23</v>
      </c>
      <c r="H198" s="4">
        <v>2.032</v>
      </c>
      <c r="J198" s="4">
        <v>2.2000000000000002</v>
      </c>
      <c r="L198" s="4">
        <f t="shared" si="7"/>
        <v>1</v>
      </c>
      <c r="M198" s="4">
        <v>0.25</v>
      </c>
      <c r="N198" s="4">
        <v>1</v>
      </c>
      <c r="O198" s="4">
        <f t="shared" si="8"/>
        <v>0.05</v>
      </c>
      <c r="P198" s="4">
        <v>1.17</v>
      </c>
      <c r="R198" t="s">
        <v>233</v>
      </c>
      <c r="S198" t="s">
        <v>236</v>
      </c>
    </row>
    <row r="199" spans="1:19" x14ac:dyDescent="0.25">
      <c r="A199" t="s">
        <v>12</v>
      </c>
      <c r="B199" t="s">
        <v>207</v>
      </c>
      <c r="C199" s="4" t="s">
        <v>44</v>
      </c>
      <c r="D199" s="4">
        <v>90</v>
      </c>
      <c r="E199" s="4" t="s">
        <v>23</v>
      </c>
      <c r="H199" s="4">
        <v>2.9079999999999999</v>
      </c>
      <c r="J199" s="4">
        <v>3.6019999999999999</v>
      </c>
      <c r="L199" s="4">
        <f t="shared" si="7"/>
        <v>1.7009999999999998</v>
      </c>
      <c r="M199" s="4">
        <v>0.1</v>
      </c>
      <c r="N199" s="4">
        <v>1</v>
      </c>
      <c r="O199" s="4">
        <f t="shared" si="8"/>
        <v>0.02</v>
      </c>
      <c r="P199" s="4">
        <v>0.251</v>
      </c>
      <c r="R199" t="s">
        <v>233</v>
      </c>
      <c r="S199" t="s">
        <v>236</v>
      </c>
    </row>
    <row r="200" spans="1:19" x14ac:dyDescent="0.25">
      <c r="A200" t="s">
        <v>12</v>
      </c>
      <c r="B200" t="s">
        <v>208</v>
      </c>
      <c r="C200" s="4" t="s">
        <v>44</v>
      </c>
      <c r="D200" s="4">
        <v>80</v>
      </c>
      <c r="E200" s="4" t="s">
        <v>23</v>
      </c>
      <c r="H200" s="4">
        <v>4.0199999999999996</v>
      </c>
      <c r="J200" s="4">
        <v>2.8</v>
      </c>
      <c r="L200" s="4">
        <f t="shared" si="7"/>
        <v>1.2999999999999998</v>
      </c>
      <c r="M200" s="4">
        <v>0.1</v>
      </c>
      <c r="N200" s="4">
        <v>0.96299999999999997</v>
      </c>
      <c r="O200" s="4">
        <f t="shared" si="8"/>
        <v>0.02</v>
      </c>
      <c r="P200" s="4">
        <v>0.11</v>
      </c>
      <c r="R200" t="s">
        <v>233</v>
      </c>
      <c r="S200" t="s">
        <v>236</v>
      </c>
    </row>
    <row r="201" spans="1:19" x14ac:dyDescent="0.25">
      <c r="A201" t="s">
        <v>12</v>
      </c>
      <c r="B201" t="s">
        <v>208</v>
      </c>
      <c r="C201" s="4" t="s">
        <v>44</v>
      </c>
      <c r="D201" s="4">
        <v>120</v>
      </c>
      <c r="E201" s="4" t="s">
        <v>23</v>
      </c>
      <c r="H201" s="4">
        <v>4.0199999999999996</v>
      </c>
      <c r="J201" s="4">
        <v>4.7880000000000003</v>
      </c>
      <c r="L201" s="4">
        <f t="shared" si="7"/>
        <v>2.294</v>
      </c>
      <c r="M201" s="4">
        <v>0.1</v>
      </c>
      <c r="N201" s="4">
        <v>0.96299999999999997</v>
      </c>
      <c r="O201" s="4">
        <f t="shared" si="8"/>
        <v>0.02</v>
      </c>
      <c r="P201" s="4">
        <v>0.11</v>
      </c>
      <c r="R201" t="s">
        <v>233</v>
      </c>
      <c r="S201" t="s">
        <v>236</v>
      </c>
    </row>
    <row r="202" spans="1:19" x14ac:dyDescent="0.25">
      <c r="A202" t="s">
        <v>12</v>
      </c>
      <c r="B202" t="s">
        <v>209</v>
      </c>
      <c r="C202" s="4" t="s">
        <v>44</v>
      </c>
      <c r="D202" s="4">
        <v>120</v>
      </c>
      <c r="E202" s="4" t="s">
        <v>24</v>
      </c>
      <c r="H202" s="4">
        <v>3.3210000000000002</v>
      </c>
      <c r="J202" s="4">
        <v>4.2</v>
      </c>
      <c r="L202" s="4">
        <f t="shared" si="7"/>
        <v>2</v>
      </c>
      <c r="M202" s="4">
        <v>0.1</v>
      </c>
      <c r="N202" s="4">
        <v>1</v>
      </c>
      <c r="O202" s="4">
        <f t="shared" si="8"/>
        <v>0.02</v>
      </c>
      <c r="P202" s="4">
        <v>0.39</v>
      </c>
      <c r="R202" t="s">
        <v>233</v>
      </c>
      <c r="S202" t="s">
        <v>236</v>
      </c>
    </row>
    <row r="203" spans="1:19" x14ac:dyDescent="0.25">
      <c r="A203" t="s">
        <v>12</v>
      </c>
      <c r="B203" t="s">
        <v>210</v>
      </c>
      <c r="C203" s="4" t="s">
        <v>44</v>
      </c>
      <c r="D203" s="4">
        <v>80</v>
      </c>
      <c r="E203" s="4" t="s">
        <v>23</v>
      </c>
      <c r="H203" s="4">
        <v>3.17</v>
      </c>
      <c r="J203" s="4">
        <v>4.8</v>
      </c>
      <c r="L203" s="4">
        <f t="shared" si="7"/>
        <v>2.2999999999999998</v>
      </c>
      <c r="M203" s="4">
        <v>0.25</v>
      </c>
      <c r="N203" s="4">
        <v>1.1000000000000001</v>
      </c>
      <c r="O203" s="4">
        <f t="shared" si="8"/>
        <v>0.05</v>
      </c>
      <c r="P203" s="4">
        <v>0.93</v>
      </c>
      <c r="R203" t="s">
        <v>233</v>
      </c>
      <c r="S203" t="s">
        <v>236</v>
      </c>
    </row>
    <row r="204" spans="1:19" x14ac:dyDescent="0.25">
      <c r="A204" t="s">
        <v>12</v>
      </c>
      <c r="B204" t="s">
        <v>210</v>
      </c>
      <c r="C204" s="4" t="s">
        <v>44</v>
      </c>
      <c r="D204" s="4">
        <v>120</v>
      </c>
      <c r="E204" s="4" t="s">
        <v>23</v>
      </c>
      <c r="H204" s="4">
        <v>3.1360000000000001</v>
      </c>
      <c r="J204" s="4">
        <v>4.7</v>
      </c>
      <c r="L204" s="4">
        <f t="shared" si="7"/>
        <v>2.25</v>
      </c>
      <c r="M204" s="4">
        <v>0.1</v>
      </c>
      <c r="N204" s="4">
        <v>0.8</v>
      </c>
      <c r="O204" s="4">
        <f t="shared" si="8"/>
        <v>0.02</v>
      </c>
      <c r="P204" s="4">
        <v>0.4</v>
      </c>
      <c r="R204" t="s">
        <v>233</v>
      </c>
      <c r="S204" t="s">
        <v>236</v>
      </c>
    </row>
    <row r="205" spans="1:19" x14ac:dyDescent="0.25">
      <c r="A205" t="s">
        <v>12</v>
      </c>
      <c r="B205" t="s">
        <v>211</v>
      </c>
      <c r="C205" s="4" t="s">
        <v>44</v>
      </c>
      <c r="D205" s="4">
        <v>100</v>
      </c>
      <c r="E205" s="4" t="s">
        <v>23</v>
      </c>
      <c r="H205" s="4">
        <v>3.391</v>
      </c>
      <c r="J205" s="4">
        <v>4.7640000000000002</v>
      </c>
      <c r="L205" s="4">
        <f t="shared" si="7"/>
        <v>2.282</v>
      </c>
      <c r="M205" s="4">
        <v>0.1</v>
      </c>
      <c r="N205" s="4" t="s">
        <v>212</v>
      </c>
      <c r="O205" s="4">
        <f t="shared" si="8"/>
        <v>0.02</v>
      </c>
      <c r="P205" s="4" t="s">
        <v>213</v>
      </c>
      <c r="R205" t="s">
        <v>234</v>
      </c>
      <c r="S205" t="s">
        <v>236</v>
      </c>
    </row>
    <row r="206" spans="1:19" x14ac:dyDescent="0.25">
      <c r="A206" t="s">
        <v>12</v>
      </c>
      <c r="B206" t="s">
        <v>214</v>
      </c>
      <c r="C206" s="4" t="s">
        <v>44</v>
      </c>
      <c r="D206" s="4">
        <v>70</v>
      </c>
      <c r="E206" s="4" t="s">
        <v>23</v>
      </c>
      <c r="H206" s="4">
        <v>2.83</v>
      </c>
      <c r="J206" s="4">
        <v>4.2</v>
      </c>
      <c r="L206" s="4">
        <f t="shared" si="7"/>
        <v>2</v>
      </c>
      <c r="M206" s="4">
        <v>0.1</v>
      </c>
      <c r="N206" s="4">
        <v>1.2</v>
      </c>
      <c r="O206" s="4">
        <f t="shared" si="8"/>
        <v>0.02</v>
      </c>
      <c r="P206" s="4">
        <v>0.56000000000000005</v>
      </c>
      <c r="R206" t="s">
        <v>234</v>
      </c>
      <c r="S206" t="s">
        <v>236</v>
      </c>
    </row>
    <row r="207" spans="1:19" x14ac:dyDescent="0.25">
      <c r="A207" t="s">
        <v>12</v>
      </c>
      <c r="B207" t="s">
        <v>215</v>
      </c>
      <c r="C207" s="4" t="s">
        <v>44</v>
      </c>
      <c r="D207" s="4">
        <v>60</v>
      </c>
      <c r="E207" s="4" t="s">
        <v>23</v>
      </c>
      <c r="H207" s="4">
        <v>2</v>
      </c>
      <c r="J207" s="4">
        <v>5.4</v>
      </c>
      <c r="L207" s="4">
        <f t="shared" si="7"/>
        <v>2.6</v>
      </c>
      <c r="M207" s="4">
        <v>0.1</v>
      </c>
      <c r="N207" s="4">
        <v>0.97799999999999998</v>
      </c>
      <c r="O207" s="4">
        <f t="shared" si="8"/>
        <v>0.02</v>
      </c>
      <c r="P207" s="4">
        <v>1.323</v>
      </c>
      <c r="R207" t="s">
        <v>234</v>
      </c>
      <c r="S207" t="s">
        <v>236</v>
      </c>
    </row>
    <row r="208" spans="1:19" x14ac:dyDescent="0.25">
      <c r="A208" t="s">
        <v>12</v>
      </c>
      <c r="B208" t="s">
        <v>216</v>
      </c>
      <c r="C208" s="4" t="s">
        <v>44</v>
      </c>
      <c r="D208" s="4">
        <v>90</v>
      </c>
      <c r="E208" s="4" t="s">
        <v>23</v>
      </c>
      <c r="H208" s="4">
        <v>3.4569999999999999</v>
      </c>
      <c r="I208" s="4">
        <v>0.59099999999999997</v>
      </c>
      <c r="J208" s="4">
        <v>3.5</v>
      </c>
      <c r="L208" s="4">
        <f t="shared" si="7"/>
        <v>1.65</v>
      </c>
      <c r="M208" s="4">
        <v>0.1</v>
      </c>
      <c r="N208" s="4">
        <v>0.56899999999999995</v>
      </c>
      <c r="O208" s="4">
        <f t="shared" si="8"/>
        <v>0.02</v>
      </c>
      <c r="P208" s="4">
        <v>0.22120000000000001</v>
      </c>
      <c r="Q208" s="4">
        <v>0.62</v>
      </c>
      <c r="R208" t="s">
        <v>234</v>
      </c>
      <c r="S208" t="s">
        <v>236</v>
      </c>
    </row>
    <row r="209" spans="1:19" x14ac:dyDescent="0.25">
      <c r="A209" t="s">
        <v>12</v>
      </c>
      <c r="B209" t="s">
        <v>217</v>
      </c>
      <c r="C209" s="4" t="s">
        <v>44</v>
      </c>
      <c r="D209" s="4">
        <v>80</v>
      </c>
      <c r="E209" s="4" t="s">
        <v>23</v>
      </c>
      <c r="H209" s="4">
        <v>3.274</v>
      </c>
      <c r="I209" s="4">
        <v>0.59099999999999997</v>
      </c>
      <c r="J209" s="4">
        <v>3.5</v>
      </c>
      <c r="L209" s="4">
        <f t="shared" si="7"/>
        <v>1.65</v>
      </c>
      <c r="M209" s="4">
        <v>0.1</v>
      </c>
      <c r="N209" s="4">
        <v>0.7</v>
      </c>
      <c r="O209" s="4">
        <f t="shared" si="8"/>
        <v>0.02</v>
      </c>
      <c r="P209" s="4">
        <v>0.22120000000000001</v>
      </c>
      <c r="Q209" s="4">
        <v>0.62</v>
      </c>
      <c r="R209" t="s">
        <v>234</v>
      </c>
      <c r="S209" t="s">
        <v>236</v>
      </c>
    </row>
    <row r="210" spans="1:19" x14ac:dyDescent="0.25">
      <c r="A210" t="s">
        <v>12</v>
      </c>
      <c r="B210" t="s">
        <v>218</v>
      </c>
      <c r="C210" s="4" t="s">
        <v>44</v>
      </c>
      <c r="D210" s="4">
        <v>90</v>
      </c>
      <c r="E210" s="4" t="s">
        <v>24</v>
      </c>
      <c r="H210" s="4">
        <v>3.3820000000000001</v>
      </c>
      <c r="I210" s="4">
        <v>0.78700000000000003</v>
      </c>
      <c r="J210" s="4">
        <v>3.7</v>
      </c>
      <c r="L210" s="4">
        <f t="shared" si="7"/>
        <v>1.75</v>
      </c>
      <c r="M210" s="4">
        <v>0.1</v>
      </c>
      <c r="N210" s="4">
        <v>0.98299999999999998</v>
      </c>
      <c r="O210" s="4">
        <f t="shared" si="8"/>
        <v>0.02</v>
      </c>
      <c r="P210" s="4">
        <v>0.21099999999999999</v>
      </c>
      <c r="Q210" s="4">
        <v>0.81699999999999995</v>
      </c>
      <c r="R210" t="s">
        <v>234</v>
      </c>
      <c r="S210" t="s">
        <v>236</v>
      </c>
    </row>
    <row r="211" spans="1:19" x14ac:dyDescent="0.25">
      <c r="A211" t="s">
        <v>12</v>
      </c>
      <c r="B211" t="s">
        <v>219</v>
      </c>
      <c r="C211" s="4" t="s">
        <v>44</v>
      </c>
      <c r="D211" s="4">
        <v>60</v>
      </c>
      <c r="E211" s="4" t="s">
        <v>30</v>
      </c>
      <c r="H211" s="4">
        <v>1.931</v>
      </c>
      <c r="J211" s="4">
        <v>2.5</v>
      </c>
      <c r="L211" s="4">
        <f t="shared" si="7"/>
        <v>1.1499999999999999</v>
      </c>
      <c r="M211" s="4">
        <v>0.25</v>
      </c>
      <c r="N211" s="4">
        <v>0.64500000000000002</v>
      </c>
      <c r="O211" s="4">
        <f t="shared" si="8"/>
        <v>0.05</v>
      </c>
      <c r="P211" s="4">
        <v>0.11</v>
      </c>
      <c r="R211" t="s">
        <v>233</v>
      </c>
      <c r="S211" t="s">
        <v>236</v>
      </c>
    </row>
    <row r="212" spans="1:19" x14ac:dyDescent="0.25">
      <c r="A212" t="s">
        <v>12</v>
      </c>
      <c r="B212" t="s">
        <v>219</v>
      </c>
      <c r="C212" s="4" t="s">
        <v>44</v>
      </c>
      <c r="D212" s="4">
        <v>120</v>
      </c>
      <c r="E212" s="4" t="s">
        <v>30</v>
      </c>
      <c r="H212" s="4">
        <v>4.7240000000000002</v>
      </c>
      <c r="J212" s="4">
        <v>4.6740000000000004</v>
      </c>
      <c r="L212" s="4">
        <f t="shared" si="7"/>
        <v>2.2370000000000001</v>
      </c>
      <c r="M212" s="4">
        <v>0.25</v>
      </c>
      <c r="N212" s="4">
        <v>0.64500000000000002</v>
      </c>
      <c r="O212" s="4">
        <f t="shared" si="8"/>
        <v>0.05</v>
      </c>
      <c r="P212" s="4">
        <v>0.11</v>
      </c>
      <c r="R212" t="s">
        <v>233</v>
      </c>
      <c r="S212" t="s">
        <v>236</v>
      </c>
    </row>
    <row r="213" spans="1:19" x14ac:dyDescent="0.25">
      <c r="A213" t="s">
        <v>12</v>
      </c>
      <c r="B213" t="s">
        <v>220</v>
      </c>
      <c r="C213" s="4" t="s">
        <v>44</v>
      </c>
      <c r="D213" s="4">
        <v>80</v>
      </c>
      <c r="E213" s="4" t="s">
        <v>23</v>
      </c>
      <c r="H213" s="4">
        <v>2.407</v>
      </c>
      <c r="J213" s="4">
        <v>2.8</v>
      </c>
      <c r="L213" s="4">
        <f t="shared" si="7"/>
        <v>1.2999999999999998</v>
      </c>
      <c r="M213" s="4">
        <v>0.25</v>
      </c>
      <c r="N213" s="4">
        <v>0.873</v>
      </c>
      <c r="O213" s="4">
        <f t="shared" si="8"/>
        <v>0.05</v>
      </c>
      <c r="P213" s="4">
        <v>0.11</v>
      </c>
      <c r="R213" t="s">
        <v>233</v>
      </c>
      <c r="S213" t="s">
        <v>236</v>
      </c>
    </row>
    <row r="214" spans="1:19" x14ac:dyDescent="0.25">
      <c r="A214" t="s">
        <v>12</v>
      </c>
      <c r="B214" t="s">
        <v>220</v>
      </c>
      <c r="C214" s="4" t="s">
        <v>44</v>
      </c>
      <c r="D214" s="4">
        <v>20</v>
      </c>
      <c r="E214" s="4" t="s">
        <v>23</v>
      </c>
      <c r="H214" s="4">
        <v>0.82499999999999996</v>
      </c>
      <c r="J214" s="4">
        <v>0.2</v>
      </c>
      <c r="L214" s="4">
        <f t="shared" si="7"/>
        <v>0</v>
      </c>
      <c r="M214" s="4">
        <v>0.25</v>
      </c>
      <c r="N214" s="4">
        <v>0.70499999999999996</v>
      </c>
      <c r="O214" s="4">
        <f t="shared" si="8"/>
        <v>0.05</v>
      </c>
      <c r="P214" s="4">
        <v>0.11</v>
      </c>
      <c r="R214" t="s">
        <v>233</v>
      </c>
      <c r="S214" t="s">
        <v>236</v>
      </c>
    </row>
    <row r="215" spans="1:19" x14ac:dyDescent="0.25">
      <c r="A215" t="s">
        <v>12</v>
      </c>
      <c r="B215" t="s">
        <v>220</v>
      </c>
      <c r="C215" s="4" t="s">
        <v>44</v>
      </c>
      <c r="D215" s="4">
        <v>40</v>
      </c>
      <c r="E215" s="4" t="s">
        <v>23</v>
      </c>
      <c r="H215" s="4">
        <v>1.581</v>
      </c>
      <c r="J215" s="4">
        <v>2.1</v>
      </c>
      <c r="L215" s="4">
        <f t="shared" si="7"/>
        <v>0.95000000000000007</v>
      </c>
      <c r="M215" s="4">
        <v>0.25</v>
      </c>
      <c r="N215" s="4">
        <v>0.85499999999999998</v>
      </c>
      <c r="O215" s="4">
        <f t="shared" si="8"/>
        <v>0.05</v>
      </c>
      <c r="P215" s="4">
        <v>0.11</v>
      </c>
      <c r="R215" t="s">
        <v>233</v>
      </c>
      <c r="S215" t="s">
        <v>236</v>
      </c>
    </row>
    <row r="216" spans="1:19" x14ac:dyDescent="0.25">
      <c r="A216" t="s">
        <v>12</v>
      </c>
      <c r="B216" t="s">
        <v>220</v>
      </c>
      <c r="C216" s="4" t="s">
        <v>44</v>
      </c>
      <c r="D216" s="4">
        <v>120</v>
      </c>
      <c r="E216" s="4" t="s">
        <v>23</v>
      </c>
      <c r="H216" s="4">
        <v>4.0570000000000004</v>
      </c>
      <c r="J216" s="4">
        <v>4.12</v>
      </c>
      <c r="L216" s="4">
        <f t="shared" si="7"/>
        <v>1.96</v>
      </c>
      <c r="M216" s="4">
        <v>0.25</v>
      </c>
      <c r="N216" s="4">
        <v>0.81799999999999995</v>
      </c>
      <c r="O216" s="4">
        <f t="shared" si="8"/>
        <v>0.05</v>
      </c>
      <c r="P216" s="4">
        <v>0.11</v>
      </c>
      <c r="R216" t="s">
        <v>233</v>
      </c>
      <c r="S216" t="s">
        <v>236</v>
      </c>
    </row>
    <row r="217" spans="1:19" x14ac:dyDescent="0.25">
      <c r="A217" t="s">
        <v>12</v>
      </c>
      <c r="B217" t="s">
        <v>221</v>
      </c>
      <c r="C217" s="4" t="s">
        <v>44</v>
      </c>
      <c r="D217" s="4">
        <v>90</v>
      </c>
      <c r="E217" s="4" t="s">
        <v>23</v>
      </c>
      <c r="H217" s="4">
        <v>3.5750000000000002</v>
      </c>
      <c r="J217" s="4">
        <v>4.4000000000000004</v>
      </c>
      <c r="L217" s="4">
        <f t="shared" si="7"/>
        <v>2.1</v>
      </c>
      <c r="M217" s="4">
        <v>0.25</v>
      </c>
      <c r="N217" s="4">
        <v>0.9</v>
      </c>
      <c r="O217" s="4">
        <f t="shared" si="8"/>
        <v>0.05</v>
      </c>
      <c r="P217" s="4">
        <v>0.3</v>
      </c>
      <c r="R217" t="s">
        <v>233</v>
      </c>
      <c r="S217" t="s">
        <v>236</v>
      </c>
    </row>
    <row r="218" spans="1:19" x14ac:dyDescent="0.25">
      <c r="A218" t="s">
        <v>12</v>
      </c>
      <c r="B218" t="s">
        <v>222</v>
      </c>
      <c r="C218" s="4" t="s">
        <v>44</v>
      </c>
      <c r="D218" s="4">
        <v>120</v>
      </c>
      <c r="E218" s="4" t="s">
        <v>24</v>
      </c>
      <c r="H218" s="4">
        <v>4.181</v>
      </c>
      <c r="J218" s="4">
        <v>4.5599999999999996</v>
      </c>
      <c r="L218" s="4">
        <f t="shared" si="7"/>
        <v>2.1799999999999997</v>
      </c>
      <c r="M218" s="4">
        <v>0.25</v>
      </c>
      <c r="N218" s="4">
        <v>1.0920000000000001</v>
      </c>
      <c r="O218" s="4">
        <f t="shared" si="8"/>
        <v>0.05</v>
      </c>
      <c r="P218" s="4">
        <v>0.11</v>
      </c>
      <c r="R218" t="s">
        <v>233</v>
      </c>
      <c r="S218" t="s">
        <v>236</v>
      </c>
    </row>
    <row r="219" spans="1:19" x14ac:dyDescent="0.25">
      <c r="A219" t="s">
        <v>12</v>
      </c>
      <c r="B219" t="s">
        <v>223</v>
      </c>
      <c r="C219" s="4" t="s">
        <v>44</v>
      </c>
      <c r="D219" s="4">
        <v>120</v>
      </c>
      <c r="E219" s="4" t="s">
        <v>24</v>
      </c>
      <c r="H219" s="4">
        <v>3.78</v>
      </c>
      <c r="J219" s="4">
        <v>4.5</v>
      </c>
      <c r="L219" s="4">
        <f t="shared" si="7"/>
        <v>2.15</v>
      </c>
      <c r="M219" s="4">
        <v>0.25</v>
      </c>
      <c r="N219" s="4">
        <v>1.014</v>
      </c>
      <c r="O219" s="4">
        <f t="shared" si="8"/>
        <v>0.05</v>
      </c>
      <c r="P219" s="4">
        <v>0.3</v>
      </c>
      <c r="R219" t="s">
        <v>233</v>
      </c>
      <c r="S219" t="s">
        <v>236</v>
      </c>
    </row>
    <row r="220" spans="1:19" x14ac:dyDescent="0.25">
      <c r="A220" t="s">
        <v>12</v>
      </c>
      <c r="B220" t="s">
        <v>224</v>
      </c>
      <c r="C220" s="4" t="s">
        <v>44</v>
      </c>
      <c r="D220" s="4">
        <v>60</v>
      </c>
      <c r="E220" s="4" t="s">
        <v>23</v>
      </c>
      <c r="H220" s="4">
        <v>2.3570000000000002</v>
      </c>
      <c r="J220" s="4">
        <v>4.2</v>
      </c>
      <c r="L220" s="4">
        <f t="shared" si="7"/>
        <v>2</v>
      </c>
      <c r="M220" s="4">
        <v>0.1</v>
      </c>
      <c r="N220" s="4">
        <v>1.45</v>
      </c>
      <c r="O220" s="4">
        <f t="shared" si="8"/>
        <v>0.02</v>
      </c>
      <c r="P220" s="4">
        <v>0.875</v>
      </c>
      <c r="R220" t="s">
        <v>234</v>
      </c>
      <c r="S220" t="s">
        <v>236</v>
      </c>
    </row>
    <row r="221" spans="1:19" x14ac:dyDescent="0.25">
      <c r="A221" t="s">
        <v>12</v>
      </c>
      <c r="B221" t="s">
        <v>225</v>
      </c>
      <c r="C221" s="4" t="s">
        <v>44</v>
      </c>
      <c r="D221" s="4">
        <v>120</v>
      </c>
      <c r="E221" s="4" t="s">
        <v>30</v>
      </c>
      <c r="H221" s="4">
        <v>3.5449999999999999</v>
      </c>
      <c r="I221" s="4">
        <v>0.39400000000000002</v>
      </c>
      <c r="J221" s="4">
        <v>4.0999999999999996</v>
      </c>
      <c r="L221" s="4">
        <f t="shared" si="7"/>
        <v>1.9499999999999997</v>
      </c>
      <c r="M221" s="4">
        <v>0.1</v>
      </c>
      <c r="N221" s="4">
        <v>0.56499999999999995</v>
      </c>
      <c r="O221" s="4">
        <f t="shared" si="8"/>
        <v>0.02</v>
      </c>
      <c r="P221" s="4">
        <v>0.39400000000000002</v>
      </c>
      <c r="Q221" s="4">
        <v>0.42</v>
      </c>
      <c r="R221" t="s">
        <v>234</v>
      </c>
      <c r="S221" t="s">
        <v>236</v>
      </c>
    </row>
    <row r="222" spans="1:19" x14ac:dyDescent="0.25">
      <c r="A222" t="s">
        <v>12</v>
      </c>
      <c r="B222" t="s">
        <v>195</v>
      </c>
      <c r="C222" s="4" t="s">
        <v>44</v>
      </c>
      <c r="D222" s="4">
        <v>120</v>
      </c>
      <c r="E222" s="4" t="s">
        <v>23</v>
      </c>
      <c r="H222" s="4">
        <v>3.33</v>
      </c>
      <c r="I222" s="4">
        <v>0.59099999999999997</v>
      </c>
      <c r="J222" s="4">
        <v>4.5860000000000003</v>
      </c>
      <c r="L222" s="4">
        <f t="shared" si="7"/>
        <v>2.1930000000000001</v>
      </c>
      <c r="M222" s="4">
        <v>0.1</v>
      </c>
      <c r="N222" s="4">
        <v>0.76300000000000001</v>
      </c>
      <c r="O222" s="4">
        <f t="shared" si="8"/>
        <v>0.02</v>
      </c>
      <c r="P222" s="4">
        <v>0.59099999999999997</v>
      </c>
      <c r="Q222" s="4">
        <v>0.63</v>
      </c>
      <c r="R222" t="s">
        <v>234</v>
      </c>
      <c r="S222" t="s">
        <v>236</v>
      </c>
    </row>
    <row r="223" spans="1:19" x14ac:dyDescent="0.25">
      <c r="A223" t="s">
        <v>12</v>
      </c>
      <c r="B223" t="s">
        <v>226</v>
      </c>
      <c r="C223" s="4" t="s">
        <v>44</v>
      </c>
      <c r="D223" s="4">
        <v>120</v>
      </c>
      <c r="E223" s="4" t="s">
        <v>24</v>
      </c>
      <c r="H223" s="4">
        <v>2.94</v>
      </c>
      <c r="I223" s="4">
        <v>0.77700000000000002</v>
      </c>
      <c r="J223" s="4">
        <v>3.9</v>
      </c>
      <c r="L223" s="4">
        <f t="shared" si="7"/>
        <v>1.8499999999999999</v>
      </c>
      <c r="M223" s="4">
        <v>0.1</v>
      </c>
      <c r="N223" s="4">
        <v>0.96</v>
      </c>
      <c r="O223" s="4">
        <f t="shared" si="8"/>
        <v>0.02</v>
      </c>
      <c r="P223" s="4">
        <v>0.83</v>
      </c>
      <c r="Q223" s="4">
        <v>0.83</v>
      </c>
      <c r="R223" t="s">
        <v>234</v>
      </c>
      <c r="S223" t="s">
        <v>236</v>
      </c>
    </row>
    <row r="224" spans="1:19" x14ac:dyDescent="0.25">
      <c r="A224" t="s">
        <v>12</v>
      </c>
      <c r="B224" t="s">
        <v>227</v>
      </c>
      <c r="C224" s="4" t="s">
        <v>44</v>
      </c>
      <c r="D224" s="4">
        <v>120</v>
      </c>
      <c r="E224" s="4" t="s">
        <v>43</v>
      </c>
      <c r="H224" s="4">
        <v>2.9</v>
      </c>
      <c r="I224" s="4">
        <v>1.181</v>
      </c>
      <c r="J224" s="4">
        <v>5.46</v>
      </c>
      <c r="L224" s="4">
        <f t="shared" si="7"/>
        <v>2.63</v>
      </c>
      <c r="M224" s="4">
        <v>0.1</v>
      </c>
      <c r="N224" s="4">
        <v>1.35</v>
      </c>
      <c r="O224" s="4">
        <f t="shared" si="8"/>
        <v>0.02</v>
      </c>
      <c r="P224" s="4">
        <v>1.181</v>
      </c>
      <c r="Q224" s="4">
        <v>1.2</v>
      </c>
      <c r="R224" t="s">
        <v>234</v>
      </c>
      <c r="S224" t="s">
        <v>236</v>
      </c>
    </row>
    <row r="225" spans="1:19" x14ac:dyDescent="0.25">
      <c r="A225" t="s">
        <v>12</v>
      </c>
      <c r="B225" t="s">
        <v>228</v>
      </c>
      <c r="C225" s="4" t="s">
        <v>44</v>
      </c>
      <c r="D225" s="4">
        <v>80</v>
      </c>
      <c r="E225" s="4" t="s">
        <v>23</v>
      </c>
      <c r="H225" s="4">
        <v>3.1480000000000001</v>
      </c>
      <c r="I225" s="4">
        <v>-0.1</v>
      </c>
      <c r="J225" s="4">
        <v>3</v>
      </c>
      <c r="L225" s="4">
        <f t="shared" si="7"/>
        <v>1.4</v>
      </c>
      <c r="M225" s="4">
        <v>0.25</v>
      </c>
      <c r="N225" s="4">
        <v>0.7</v>
      </c>
      <c r="O225" s="4">
        <f t="shared" si="8"/>
        <v>0.05</v>
      </c>
      <c r="P225" s="4">
        <v>0</v>
      </c>
      <c r="Q225" s="4">
        <v>0</v>
      </c>
      <c r="R225" t="s">
        <v>233</v>
      </c>
      <c r="S225" t="s">
        <v>236</v>
      </c>
    </row>
    <row r="226" spans="1:19" x14ac:dyDescent="0.25">
      <c r="A226" t="s">
        <v>12</v>
      </c>
      <c r="B226" t="s">
        <v>229</v>
      </c>
      <c r="C226" s="4" t="s">
        <v>44</v>
      </c>
      <c r="D226" s="4">
        <v>80</v>
      </c>
      <c r="E226" s="4" t="s">
        <v>24</v>
      </c>
      <c r="H226" s="4">
        <v>3.1480000000000001</v>
      </c>
      <c r="I226" s="4">
        <v>-0.1</v>
      </c>
      <c r="J226" s="4">
        <v>2.0680000000000001</v>
      </c>
      <c r="L226" s="4">
        <f t="shared" si="7"/>
        <v>0.93400000000000005</v>
      </c>
      <c r="M226" s="4">
        <v>0.25</v>
      </c>
      <c r="N226" s="4">
        <v>0.7</v>
      </c>
      <c r="O226" s="4">
        <f t="shared" si="8"/>
        <v>0.05</v>
      </c>
      <c r="P226" s="4">
        <v>0</v>
      </c>
      <c r="Q226" s="4">
        <v>0</v>
      </c>
      <c r="R226" t="s">
        <v>233</v>
      </c>
      <c r="S226" t="s">
        <v>236</v>
      </c>
    </row>
    <row r="227" spans="1:19" x14ac:dyDescent="0.25">
      <c r="A227" t="s">
        <v>12</v>
      </c>
      <c r="B227" t="s">
        <v>230</v>
      </c>
      <c r="C227" s="4" t="s">
        <v>44</v>
      </c>
      <c r="D227" s="4" t="s">
        <v>71</v>
      </c>
      <c r="E227" s="4" t="s">
        <v>30</v>
      </c>
      <c r="H227" s="4">
        <v>0.90600000000000003</v>
      </c>
      <c r="I227" s="4">
        <v>-0.1</v>
      </c>
      <c r="J227" s="4">
        <v>0.2</v>
      </c>
      <c r="L227" s="4">
        <f t="shared" si="7"/>
        <v>0</v>
      </c>
      <c r="M227" s="4">
        <v>0.25</v>
      </c>
      <c r="N227" s="4">
        <v>0.7</v>
      </c>
      <c r="O227" s="4">
        <f t="shared" si="8"/>
        <v>0.05</v>
      </c>
      <c r="P227" s="4">
        <v>0</v>
      </c>
      <c r="Q227" s="4">
        <v>0</v>
      </c>
      <c r="R227" t="s">
        <v>233</v>
      </c>
      <c r="S227" t="s">
        <v>236</v>
      </c>
    </row>
    <row r="228" spans="1:19" x14ac:dyDescent="0.25">
      <c r="L228" s="4">
        <f t="shared" si="7"/>
        <v>-0.1</v>
      </c>
      <c r="O228" s="4">
        <f t="shared" si="8"/>
        <v>0</v>
      </c>
      <c r="S228" t="s">
        <v>236</v>
      </c>
    </row>
    <row r="229" spans="1:19" x14ac:dyDescent="0.25">
      <c r="L229" s="4">
        <f t="shared" si="7"/>
        <v>-0.1</v>
      </c>
      <c r="O229" s="4">
        <f t="shared" si="8"/>
        <v>0</v>
      </c>
      <c r="S229" t="s">
        <v>236</v>
      </c>
    </row>
    <row r="230" spans="1:19" x14ac:dyDescent="0.25">
      <c r="L230" s="4">
        <f t="shared" si="7"/>
        <v>-0.1</v>
      </c>
      <c r="O230" s="4">
        <f t="shared" si="8"/>
        <v>0</v>
      </c>
      <c r="S230" t="s">
        <v>236</v>
      </c>
    </row>
    <row r="231" spans="1:19" x14ac:dyDescent="0.25">
      <c r="L231" s="4">
        <f t="shared" si="7"/>
        <v>-0.1</v>
      </c>
      <c r="O231" s="4">
        <f t="shared" si="8"/>
        <v>0</v>
      </c>
      <c r="S231" t="s">
        <v>236</v>
      </c>
    </row>
    <row r="232" spans="1:19" x14ac:dyDescent="0.25">
      <c r="L232" s="4">
        <f t="shared" si="7"/>
        <v>-0.1</v>
      </c>
      <c r="O232" s="4">
        <f t="shared" si="8"/>
        <v>0</v>
      </c>
      <c r="S232" t="s">
        <v>236</v>
      </c>
    </row>
    <row r="233" spans="1:19" x14ac:dyDescent="0.25">
      <c r="L233" s="4">
        <f t="shared" si="7"/>
        <v>-0.1</v>
      </c>
      <c r="O233" s="4">
        <f t="shared" si="8"/>
        <v>0</v>
      </c>
      <c r="S233" t="s">
        <v>236</v>
      </c>
    </row>
    <row r="234" spans="1:19" x14ac:dyDescent="0.25">
      <c r="L234" s="4">
        <f t="shared" si="7"/>
        <v>-0.1</v>
      </c>
      <c r="O234" s="4">
        <f t="shared" si="8"/>
        <v>0</v>
      </c>
      <c r="S234" t="s">
        <v>236</v>
      </c>
    </row>
    <row r="235" spans="1:19" x14ac:dyDescent="0.25">
      <c r="L235" s="4">
        <f t="shared" si="7"/>
        <v>-0.1</v>
      </c>
      <c r="O235" s="4">
        <f t="shared" si="8"/>
        <v>0</v>
      </c>
      <c r="S235" t="s">
        <v>236</v>
      </c>
    </row>
    <row r="236" spans="1:19" x14ac:dyDescent="0.25">
      <c r="L236" s="4">
        <f t="shared" si="7"/>
        <v>-0.1</v>
      </c>
      <c r="O236" s="4">
        <f t="shared" si="8"/>
        <v>0</v>
      </c>
      <c r="S236" t="s">
        <v>236</v>
      </c>
    </row>
    <row r="237" spans="1:19" x14ac:dyDescent="0.25">
      <c r="L237" s="4">
        <f t="shared" si="7"/>
        <v>-0.1</v>
      </c>
      <c r="O237" s="4">
        <f t="shared" si="8"/>
        <v>0</v>
      </c>
      <c r="S237" t="s">
        <v>236</v>
      </c>
    </row>
    <row r="238" spans="1:19" x14ac:dyDescent="0.25">
      <c r="L238" s="4">
        <f t="shared" si="7"/>
        <v>-0.1</v>
      </c>
      <c r="O238" s="4">
        <f t="shared" si="8"/>
        <v>0</v>
      </c>
      <c r="S238" t="s">
        <v>236</v>
      </c>
    </row>
    <row r="239" spans="1:19" x14ac:dyDescent="0.25">
      <c r="L239" s="4">
        <f t="shared" si="7"/>
        <v>-0.1</v>
      </c>
      <c r="O239" s="4">
        <f t="shared" si="8"/>
        <v>0</v>
      </c>
      <c r="S239" t="s">
        <v>236</v>
      </c>
    </row>
    <row r="240" spans="1:19" x14ac:dyDescent="0.25">
      <c r="L240" s="4">
        <f t="shared" si="7"/>
        <v>-0.1</v>
      </c>
      <c r="O240" s="4">
        <f t="shared" si="8"/>
        <v>0</v>
      </c>
      <c r="S240" t="s">
        <v>236</v>
      </c>
    </row>
    <row r="241" spans="12:19" x14ac:dyDescent="0.25">
      <c r="L241" s="4">
        <f t="shared" si="7"/>
        <v>-0.1</v>
      </c>
      <c r="O241" s="4">
        <f t="shared" si="8"/>
        <v>0</v>
      </c>
      <c r="S241" t="s">
        <v>236</v>
      </c>
    </row>
    <row r="242" spans="12:19" x14ac:dyDescent="0.25">
      <c r="L242" s="4">
        <f t="shared" si="7"/>
        <v>-0.1</v>
      </c>
      <c r="O242" s="4">
        <f t="shared" si="8"/>
        <v>0</v>
      </c>
      <c r="S242" t="s">
        <v>236</v>
      </c>
    </row>
    <row r="243" spans="12:19" x14ac:dyDescent="0.25">
      <c r="L243" s="4">
        <f t="shared" si="7"/>
        <v>-0.1</v>
      </c>
      <c r="O243" s="4">
        <f t="shared" si="8"/>
        <v>0</v>
      </c>
      <c r="S243" t="s">
        <v>236</v>
      </c>
    </row>
    <row r="244" spans="12:19" x14ac:dyDescent="0.25">
      <c r="L244" s="4">
        <f t="shared" si="7"/>
        <v>-0.1</v>
      </c>
      <c r="O244" s="4">
        <f t="shared" si="8"/>
        <v>0</v>
      </c>
      <c r="S244" t="s">
        <v>236</v>
      </c>
    </row>
    <row r="245" spans="12:19" x14ac:dyDescent="0.25">
      <c r="L245" s="4">
        <f t="shared" si="7"/>
        <v>-0.1</v>
      </c>
      <c r="O245" s="4">
        <f t="shared" si="8"/>
        <v>0</v>
      </c>
      <c r="S245" t="s">
        <v>236</v>
      </c>
    </row>
    <row r="246" spans="12:19" x14ac:dyDescent="0.25">
      <c r="L246" s="4">
        <f t="shared" si="7"/>
        <v>-0.1</v>
      </c>
      <c r="O246" s="4">
        <f t="shared" si="8"/>
        <v>0</v>
      </c>
      <c r="S246" t="s">
        <v>236</v>
      </c>
    </row>
    <row r="247" spans="12:19" x14ac:dyDescent="0.25">
      <c r="L247" s="4">
        <f t="shared" si="7"/>
        <v>-0.1</v>
      </c>
      <c r="O247" s="4">
        <f t="shared" si="8"/>
        <v>0</v>
      </c>
      <c r="S247" t="s">
        <v>236</v>
      </c>
    </row>
    <row r="248" spans="12:19" x14ac:dyDescent="0.25">
      <c r="L248" s="4">
        <f t="shared" si="7"/>
        <v>-0.1</v>
      </c>
      <c r="O248" s="4">
        <f t="shared" si="8"/>
        <v>0</v>
      </c>
      <c r="S248" t="s">
        <v>236</v>
      </c>
    </row>
    <row r="249" spans="12:19" x14ac:dyDescent="0.25">
      <c r="L249" s="4">
        <f t="shared" si="7"/>
        <v>-0.1</v>
      </c>
      <c r="O249" s="4">
        <f t="shared" si="8"/>
        <v>0</v>
      </c>
      <c r="S249" t="s">
        <v>236</v>
      </c>
    </row>
    <row r="250" spans="12:19" x14ac:dyDescent="0.25">
      <c r="L250" s="4">
        <f t="shared" si="7"/>
        <v>-0.1</v>
      </c>
      <c r="O250" s="4">
        <f t="shared" si="8"/>
        <v>0</v>
      </c>
      <c r="S250" t="s">
        <v>236</v>
      </c>
    </row>
    <row r="251" spans="12:19" x14ac:dyDescent="0.25">
      <c r="L251" s="4">
        <f t="shared" si="7"/>
        <v>-0.1</v>
      </c>
      <c r="O251" s="4">
        <f t="shared" si="8"/>
        <v>0</v>
      </c>
      <c r="S251" t="s">
        <v>236</v>
      </c>
    </row>
    <row r="252" spans="12:19" x14ac:dyDescent="0.25">
      <c r="L252" s="4">
        <f t="shared" si="7"/>
        <v>-0.1</v>
      </c>
      <c r="O252" s="4">
        <f t="shared" si="8"/>
        <v>0</v>
      </c>
      <c r="S252" t="s">
        <v>236</v>
      </c>
    </row>
    <row r="253" spans="12:19" x14ac:dyDescent="0.25">
      <c r="L253" s="4">
        <f t="shared" si="7"/>
        <v>-0.1</v>
      </c>
      <c r="O253" s="4">
        <f t="shared" si="8"/>
        <v>0</v>
      </c>
      <c r="S253" t="s">
        <v>236</v>
      </c>
    </row>
    <row r="254" spans="12:19" x14ac:dyDescent="0.25">
      <c r="L254" s="4">
        <f t="shared" si="7"/>
        <v>-0.1</v>
      </c>
      <c r="O254" s="4">
        <f t="shared" si="8"/>
        <v>0</v>
      </c>
      <c r="S254" t="s">
        <v>236</v>
      </c>
    </row>
    <row r="255" spans="12:19" x14ac:dyDescent="0.25">
      <c r="L255" s="4">
        <f t="shared" si="7"/>
        <v>-0.1</v>
      </c>
      <c r="O255" s="4">
        <f t="shared" si="8"/>
        <v>0</v>
      </c>
      <c r="S255" t="s">
        <v>236</v>
      </c>
    </row>
    <row r="256" spans="12:19" x14ac:dyDescent="0.25">
      <c r="L256" s="4">
        <f t="shared" si="7"/>
        <v>-0.1</v>
      </c>
      <c r="O256" s="4">
        <f t="shared" si="8"/>
        <v>0</v>
      </c>
      <c r="S256" t="s">
        <v>236</v>
      </c>
    </row>
    <row r="257" spans="12:19" x14ac:dyDescent="0.25">
      <c r="L257" s="4">
        <f t="shared" si="7"/>
        <v>-0.1</v>
      </c>
      <c r="O257" s="4">
        <f t="shared" si="8"/>
        <v>0</v>
      </c>
      <c r="S257" t="s">
        <v>236</v>
      </c>
    </row>
    <row r="258" spans="12:19" x14ac:dyDescent="0.25">
      <c r="L258" s="4">
        <f t="shared" ref="L258:L298" si="9">SUM(J258/2)-0.1</f>
        <v>-0.1</v>
      </c>
      <c r="O258" s="4">
        <f t="shared" ref="O258:O298" si="10">SUM(M258/5)</f>
        <v>0</v>
      </c>
      <c r="S258" t="s">
        <v>236</v>
      </c>
    </row>
    <row r="259" spans="12:19" x14ac:dyDescent="0.25">
      <c r="L259" s="4">
        <f t="shared" si="9"/>
        <v>-0.1</v>
      </c>
      <c r="O259" s="4">
        <f t="shared" si="10"/>
        <v>0</v>
      </c>
      <c r="S259" t="s">
        <v>236</v>
      </c>
    </row>
    <row r="260" spans="12:19" x14ac:dyDescent="0.25">
      <c r="L260" s="4">
        <f t="shared" si="9"/>
        <v>-0.1</v>
      </c>
      <c r="O260" s="4">
        <f t="shared" si="10"/>
        <v>0</v>
      </c>
      <c r="S260" t="s">
        <v>236</v>
      </c>
    </row>
    <row r="261" spans="12:19" x14ac:dyDescent="0.25">
      <c r="L261" s="4">
        <f t="shared" si="9"/>
        <v>-0.1</v>
      </c>
      <c r="O261" s="4">
        <f t="shared" si="10"/>
        <v>0</v>
      </c>
      <c r="S261" t="s">
        <v>236</v>
      </c>
    </row>
    <row r="262" spans="12:19" x14ac:dyDescent="0.25">
      <c r="L262" s="4">
        <f t="shared" si="9"/>
        <v>-0.1</v>
      </c>
      <c r="O262" s="4">
        <f t="shared" si="10"/>
        <v>0</v>
      </c>
      <c r="S262" t="s">
        <v>236</v>
      </c>
    </row>
    <row r="263" spans="12:19" x14ac:dyDescent="0.25">
      <c r="L263" s="4">
        <f t="shared" si="9"/>
        <v>-0.1</v>
      </c>
      <c r="O263" s="4">
        <f t="shared" si="10"/>
        <v>0</v>
      </c>
      <c r="S263" t="s">
        <v>236</v>
      </c>
    </row>
    <row r="264" spans="12:19" x14ac:dyDescent="0.25">
      <c r="L264" s="4">
        <f t="shared" si="9"/>
        <v>-0.1</v>
      </c>
      <c r="O264" s="4">
        <f t="shared" si="10"/>
        <v>0</v>
      </c>
      <c r="S264" t="s">
        <v>236</v>
      </c>
    </row>
    <row r="265" spans="12:19" x14ac:dyDescent="0.25">
      <c r="L265" s="4">
        <f t="shared" si="9"/>
        <v>-0.1</v>
      </c>
      <c r="O265" s="4">
        <f t="shared" si="10"/>
        <v>0</v>
      </c>
      <c r="S265" t="s">
        <v>236</v>
      </c>
    </row>
    <row r="266" spans="12:19" x14ac:dyDescent="0.25">
      <c r="L266" s="4">
        <f t="shared" si="9"/>
        <v>-0.1</v>
      </c>
      <c r="O266" s="4">
        <f t="shared" si="10"/>
        <v>0</v>
      </c>
      <c r="S266" t="s">
        <v>236</v>
      </c>
    </row>
    <row r="267" spans="12:19" x14ac:dyDescent="0.25">
      <c r="L267" s="4">
        <f t="shared" si="9"/>
        <v>-0.1</v>
      </c>
      <c r="O267" s="4">
        <f t="shared" si="10"/>
        <v>0</v>
      </c>
      <c r="S267" t="s">
        <v>236</v>
      </c>
    </row>
    <row r="268" spans="12:19" x14ac:dyDescent="0.25">
      <c r="L268" s="4">
        <f t="shared" si="9"/>
        <v>-0.1</v>
      </c>
      <c r="O268" s="4">
        <f t="shared" si="10"/>
        <v>0</v>
      </c>
      <c r="S268" t="s">
        <v>236</v>
      </c>
    </row>
    <row r="269" spans="12:19" x14ac:dyDescent="0.25">
      <c r="L269" s="4">
        <f t="shared" si="9"/>
        <v>-0.1</v>
      </c>
      <c r="O269" s="4">
        <f t="shared" si="10"/>
        <v>0</v>
      </c>
      <c r="S269" t="s">
        <v>236</v>
      </c>
    </row>
    <row r="270" spans="12:19" x14ac:dyDescent="0.25">
      <c r="L270" s="4">
        <f t="shared" si="9"/>
        <v>-0.1</v>
      </c>
      <c r="O270" s="4">
        <f t="shared" si="10"/>
        <v>0</v>
      </c>
      <c r="S270" t="s">
        <v>236</v>
      </c>
    </row>
    <row r="271" spans="12:19" x14ac:dyDescent="0.25">
      <c r="L271" s="4">
        <f t="shared" si="9"/>
        <v>-0.1</v>
      </c>
      <c r="O271" s="4">
        <f t="shared" si="10"/>
        <v>0</v>
      </c>
      <c r="S271" t="s">
        <v>236</v>
      </c>
    </row>
    <row r="272" spans="12:19" x14ac:dyDescent="0.25">
      <c r="L272" s="4">
        <f t="shared" si="9"/>
        <v>-0.1</v>
      </c>
      <c r="O272" s="4">
        <f t="shared" si="10"/>
        <v>0</v>
      </c>
      <c r="S272" t="s">
        <v>236</v>
      </c>
    </row>
    <row r="273" spans="12:19" x14ac:dyDescent="0.25">
      <c r="L273" s="4">
        <f t="shared" si="9"/>
        <v>-0.1</v>
      </c>
      <c r="O273" s="4">
        <f t="shared" si="10"/>
        <v>0</v>
      </c>
      <c r="S273" t="s">
        <v>236</v>
      </c>
    </row>
    <row r="274" spans="12:19" x14ac:dyDescent="0.25">
      <c r="L274" s="4">
        <f t="shared" si="9"/>
        <v>-0.1</v>
      </c>
      <c r="O274" s="4">
        <f t="shared" si="10"/>
        <v>0</v>
      </c>
      <c r="S274" t="s">
        <v>236</v>
      </c>
    </row>
    <row r="275" spans="12:19" x14ac:dyDescent="0.25">
      <c r="L275" s="4">
        <f t="shared" si="9"/>
        <v>-0.1</v>
      </c>
      <c r="O275" s="4">
        <f t="shared" si="10"/>
        <v>0</v>
      </c>
      <c r="S275" t="s">
        <v>236</v>
      </c>
    </row>
    <row r="276" spans="12:19" x14ac:dyDescent="0.25">
      <c r="L276" s="4">
        <f t="shared" si="9"/>
        <v>-0.1</v>
      </c>
      <c r="O276" s="4">
        <f t="shared" si="10"/>
        <v>0</v>
      </c>
      <c r="S276" t="s">
        <v>236</v>
      </c>
    </row>
    <row r="277" spans="12:19" x14ac:dyDescent="0.25">
      <c r="L277" s="4">
        <f t="shared" si="9"/>
        <v>-0.1</v>
      </c>
      <c r="O277" s="4">
        <f t="shared" si="10"/>
        <v>0</v>
      </c>
      <c r="S277" t="s">
        <v>236</v>
      </c>
    </row>
    <row r="278" spans="12:19" x14ac:dyDescent="0.25">
      <c r="L278" s="4">
        <f t="shared" si="9"/>
        <v>-0.1</v>
      </c>
      <c r="O278" s="4">
        <f t="shared" si="10"/>
        <v>0</v>
      </c>
      <c r="S278" t="s">
        <v>236</v>
      </c>
    </row>
    <row r="279" spans="12:19" x14ac:dyDescent="0.25">
      <c r="L279" s="4">
        <f t="shared" si="9"/>
        <v>-0.1</v>
      </c>
      <c r="O279" s="4">
        <f t="shared" si="10"/>
        <v>0</v>
      </c>
      <c r="S279" t="s">
        <v>236</v>
      </c>
    </row>
    <row r="280" spans="12:19" x14ac:dyDescent="0.25">
      <c r="L280" s="4">
        <f t="shared" si="9"/>
        <v>-0.1</v>
      </c>
      <c r="O280" s="4">
        <f t="shared" si="10"/>
        <v>0</v>
      </c>
      <c r="S280" t="s">
        <v>236</v>
      </c>
    </row>
    <row r="281" spans="12:19" x14ac:dyDescent="0.25">
      <c r="L281" s="4">
        <f t="shared" si="9"/>
        <v>-0.1</v>
      </c>
      <c r="O281" s="4">
        <f t="shared" si="10"/>
        <v>0</v>
      </c>
      <c r="S281" t="s">
        <v>236</v>
      </c>
    </row>
    <row r="282" spans="12:19" x14ac:dyDescent="0.25">
      <c r="L282" s="4">
        <f t="shared" si="9"/>
        <v>-0.1</v>
      </c>
      <c r="O282" s="4">
        <f t="shared" si="10"/>
        <v>0</v>
      </c>
      <c r="S282" t="s">
        <v>236</v>
      </c>
    </row>
    <row r="283" spans="12:19" x14ac:dyDescent="0.25">
      <c r="L283" s="4">
        <f t="shared" si="9"/>
        <v>-0.1</v>
      </c>
      <c r="O283" s="4">
        <f t="shared" si="10"/>
        <v>0</v>
      </c>
      <c r="S283" t="s">
        <v>236</v>
      </c>
    </row>
    <row r="284" spans="12:19" x14ac:dyDescent="0.25">
      <c r="L284" s="4">
        <f t="shared" si="9"/>
        <v>-0.1</v>
      </c>
      <c r="O284" s="4">
        <f t="shared" si="10"/>
        <v>0</v>
      </c>
      <c r="S284" t="s">
        <v>236</v>
      </c>
    </row>
    <row r="285" spans="12:19" x14ac:dyDescent="0.25">
      <c r="L285" s="4">
        <f t="shared" si="9"/>
        <v>-0.1</v>
      </c>
      <c r="O285" s="4">
        <f t="shared" si="10"/>
        <v>0</v>
      </c>
      <c r="S285" t="s">
        <v>236</v>
      </c>
    </row>
    <row r="286" spans="12:19" x14ac:dyDescent="0.25">
      <c r="L286" s="4">
        <f t="shared" si="9"/>
        <v>-0.1</v>
      </c>
      <c r="O286" s="4">
        <f t="shared" si="10"/>
        <v>0</v>
      </c>
      <c r="S286" t="s">
        <v>236</v>
      </c>
    </row>
    <row r="287" spans="12:19" x14ac:dyDescent="0.25">
      <c r="L287" s="4">
        <f t="shared" si="9"/>
        <v>-0.1</v>
      </c>
      <c r="O287" s="4">
        <f t="shared" si="10"/>
        <v>0</v>
      </c>
      <c r="S287" t="s">
        <v>236</v>
      </c>
    </row>
    <row r="288" spans="12:19" x14ac:dyDescent="0.25">
      <c r="L288" s="4">
        <f t="shared" si="9"/>
        <v>-0.1</v>
      </c>
      <c r="O288" s="4">
        <f t="shared" si="10"/>
        <v>0</v>
      </c>
      <c r="S288" t="s">
        <v>236</v>
      </c>
    </row>
    <row r="289" spans="12:19" x14ac:dyDescent="0.25">
      <c r="L289" s="4">
        <f t="shared" si="9"/>
        <v>-0.1</v>
      </c>
      <c r="O289" s="4">
        <f t="shared" si="10"/>
        <v>0</v>
      </c>
      <c r="S289" t="s">
        <v>236</v>
      </c>
    </row>
    <row r="290" spans="12:19" x14ac:dyDescent="0.25">
      <c r="L290" s="4">
        <f t="shared" si="9"/>
        <v>-0.1</v>
      </c>
      <c r="O290" s="4">
        <f t="shared" si="10"/>
        <v>0</v>
      </c>
      <c r="S290" t="s">
        <v>236</v>
      </c>
    </row>
    <row r="291" spans="12:19" x14ac:dyDescent="0.25">
      <c r="L291" s="4">
        <f t="shared" si="9"/>
        <v>-0.1</v>
      </c>
      <c r="O291" s="4">
        <f t="shared" si="10"/>
        <v>0</v>
      </c>
      <c r="S291" t="s">
        <v>236</v>
      </c>
    </row>
    <row r="292" spans="12:19" x14ac:dyDescent="0.25">
      <c r="L292" s="4">
        <f t="shared" si="9"/>
        <v>-0.1</v>
      </c>
      <c r="O292" s="4">
        <f t="shared" si="10"/>
        <v>0</v>
      </c>
      <c r="S292" t="s">
        <v>236</v>
      </c>
    </row>
    <row r="293" spans="12:19" x14ac:dyDescent="0.25">
      <c r="L293" s="4">
        <f t="shared" si="9"/>
        <v>-0.1</v>
      </c>
      <c r="O293" s="4">
        <f t="shared" si="10"/>
        <v>0</v>
      </c>
      <c r="S293" t="s">
        <v>236</v>
      </c>
    </row>
    <row r="294" spans="12:19" x14ac:dyDescent="0.25">
      <c r="L294" s="4">
        <f t="shared" si="9"/>
        <v>-0.1</v>
      </c>
      <c r="O294" s="4">
        <f t="shared" si="10"/>
        <v>0</v>
      </c>
      <c r="S294" t="s">
        <v>236</v>
      </c>
    </row>
    <row r="295" spans="12:19" x14ac:dyDescent="0.25">
      <c r="L295" s="4">
        <f t="shared" si="9"/>
        <v>-0.1</v>
      </c>
      <c r="O295" s="4">
        <f t="shared" si="10"/>
        <v>0</v>
      </c>
      <c r="S295" t="s">
        <v>236</v>
      </c>
    </row>
    <row r="296" spans="12:19" x14ac:dyDescent="0.25">
      <c r="L296" s="4">
        <f t="shared" si="9"/>
        <v>-0.1</v>
      </c>
      <c r="O296" s="4">
        <f t="shared" si="10"/>
        <v>0</v>
      </c>
      <c r="S296" t="s">
        <v>236</v>
      </c>
    </row>
    <row r="297" spans="12:19" x14ac:dyDescent="0.25">
      <c r="L297" s="4">
        <f t="shared" si="9"/>
        <v>-0.1</v>
      </c>
      <c r="O297" s="4">
        <f t="shared" si="10"/>
        <v>0</v>
      </c>
      <c r="S297" t="s">
        <v>236</v>
      </c>
    </row>
    <row r="298" spans="12:19" x14ac:dyDescent="0.25">
      <c r="L298" s="4">
        <f t="shared" si="9"/>
        <v>-0.1</v>
      </c>
      <c r="O298" s="4">
        <f t="shared" si="10"/>
        <v>0</v>
      </c>
      <c r="S298" t="s">
        <v>236</v>
      </c>
    </row>
  </sheetData>
  <sheetProtection algorithmName="SHA-512" hashValue="YR0huu9sTOyj/oeJbk13lMzcG8cgW7CfRUiK5vl/tmd9JKj1PSBED7SYBOMZqZngHlCT1WN8vbaGTZKLpg/ong==" saltValue="uM/vuRp6FgqsP4PC7tx0+w==" spinCount="100000" sheet="1" objects="1" scenarios="1"/>
  <sortState ref="A2:Q298">
    <sortCondition ref="A2:A298"/>
    <sortCondition ref="D2:D298"/>
    <sortCondition ref="E2:E298" customList="2CM,3CM,4CM,6CM"/>
    <sortCondition ref="B2:B298"/>
  </sortState>
  <dataValidations count="6">
    <dataValidation type="list" allowBlank="1" showInputMessage="1" showErrorMessage="1" sqref="A2:A298" xr:uid="{00000000-0002-0000-0000-000000000000}">
      <formula1>$AA$2:$AA$8</formula1>
    </dataValidation>
    <dataValidation type="list" allowBlank="1" showInputMessage="1" showErrorMessage="1" sqref="C2:C298" xr:uid="{00000000-0002-0000-0000-000001000000}">
      <formula1>$AC$2:$AC$4</formula1>
    </dataValidation>
    <dataValidation type="list" allowBlank="1" showInputMessage="1" showErrorMessage="1" sqref="E2:E298" xr:uid="{00000000-0002-0000-0000-000002000000}">
      <formula1>$AE$2:$AE$6</formula1>
    </dataValidation>
    <dataValidation type="list" allowBlank="1" showInputMessage="1" showErrorMessage="1" sqref="D2:D298" xr:uid="{00000000-0002-0000-0000-000003000000}">
      <formula1>$AD$3:$AD$11</formula1>
    </dataValidation>
    <dataValidation type="list" allowBlank="1" showInputMessage="1" showErrorMessage="1" sqref="M2:M298" xr:uid="{00000000-0002-0000-0000-000004000000}">
      <formula1>$AM$2:$AM$4</formula1>
    </dataValidation>
    <dataValidation type="list" allowBlank="1" showInputMessage="1" showErrorMessage="1" sqref="R2:R298" xr:uid="{00000000-0002-0000-0000-000005000000}">
      <formula1>$AR$3:$AR$4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0"/>
  <sheetViews>
    <sheetView zoomScale="142" zoomScaleNormal="142" workbookViewId="0">
      <pane ySplit="1" topLeftCell="A2" activePane="bottomLeft" state="frozen"/>
      <selection pane="bottomLeft" activeCell="E2" sqref="E2"/>
    </sheetView>
  </sheetViews>
  <sheetFormatPr defaultRowHeight="15" x14ac:dyDescent="0.25"/>
  <cols>
    <col min="1" max="1" width="22.140625" customWidth="1"/>
    <col min="2" max="2" width="19.140625" customWidth="1"/>
    <col min="3" max="3" width="13.7109375" customWidth="1"/>
    <col min="4" max="4" width="12.5703125" customWidth="1"/>
    <col min="5" max="6" width="13.42578125" customWidth="1"/>
    <col min="7" max="7" width="13.28515625" customWidth="1"/>
    <col min="12" max="12" width="9.140625" customWidth="1"/>
    <col min="13" max="13" width="11.140625" customWidth="1"/>
    <col min="14" max="14" width="13.5703125" customWidth="1"/>
    <col min="15" max="15" width="11.42578125" customWidth="1"/>
  </cols>
  <sheetData>
    <row r="1" spans="1:27" x14ac:dyDescent="0.25">
      <c r="A1" s="6" t="s">
        <v>244</v>
      </c>
      <c r="B1" s="6" t="s">
        <v>237</v>
      </c>
      <c r="C1" s="7" t="s">
        <v>238</v>
      </c>
      <c r="D1" s="6" t="s">
        <v>14</v>
      </c>
      <c r="E1" s="6" t="s">
        <v>13</v>
      </c>
      <c r="F1" s="6" t="s">
        <v>2</v>
      </c>
      <c r="G1" s="3" t="s">
        <v>9</v>
      </c>
      <c r="H1" s="3" t="s">
        <v>3</v>
      </c>
      <c r="I1" s="3" t="s">
        <v>4</v>
      </c>
      <c r="J1" s="3" t="s">
        <v>8</v>
      </c>
      <c r="K1" s="3" t="s">
        <v>5</v>
      </c>
      <c r="L1" s="3" t="s">
        <v>6</v>
      </c>
      <c r="M1" s="3" t="s">
        <v>7</v>
      </c>
      <c r="N1" s="3" t="s">
        <v>235</v>
      </c>
      <c r="O1" s="2" t="s">
        <v>231</v>
      </c>
      <c r="AA1" s="9" t="s">
        <v>239</v>
      </c>
    </row>
    <row r="2" spans="1:27" x14ac:dyDescent="0.25">
      <c r="A2" s="10"/>
      <c r="B2" s="8"/>
      <c r="C2" s="8"/>
      <c r="D2" s="8"/>
      <c r="E2" s="8"/>
      <c r="F2" s="8"/>
      <c r="G2" s="4" t="str">
        <f>IF(B2="","",IF(B2="Core Bit","0",IF(B2="Gauge Wheel","0",IF(B2="Finger Bit","-0.125",IF(B2="Z Wheel","-0.125",IF(B2="Corrector Wheel","-0.125",IF(B2="","")))))))</f>
        <v/>
      </c>
      <c r="H2" s="4" t="str">
        <f>IF(B2="Z wheel",E2/2-0.1,IF(B2="Gauge Wheel",E2/2-0.25,IF(B2="Corrector wheel",E2/2-0.1,IF(B2="Finger Bit",E2/2-0.063,IF(B2="Core Bit",E2/2-0.063,IF(B2="",""))))))</f>
        <v/>
      </c>
      <c r="I2" s="4" t="str">
        <f>IF(B2="","",IF(B2="Core Bit","0",IF(B2="Gauge Wheel","0",IF(B2="Finger Bit",".25",IF(B2="Z Wheel",".25",IF(B2="Corrector Wheel",".25"))))))</f>
        <v/>
      </c>
      <c r="J2" s="4" t="str">
        <f>IF(D2&gt;0,D2/2-0.125,IF(D2="",""))</f>
        <v/>
      </c>
      <c r="K2" s="4" t="str">
        <f>IF(I2=".25",".05",IF(I2="0","0",IF(I2="","")))</f>
        <v/>
      </c>
      <c r="L2" s="4" t="str">
        <f>IF(B2="","","0")</f>
        <v/>
      </c>
      <c r="M2" s="4" t="str">
        <f>IF(B2="","","0")</f>
        <v/>
      </c>
      <c r="N2" s="4" t="str">
        <f>IF(B2="","","Largest")</f>
        <v/>
      </c>
      <c r="O2" s="4" t="str">
        <f>IF(B2="Gauge wheel","Length",IF(B2="Core Bit","Length",IF(B2="Finger Bit","Both",IF(B2="Z Wheel","Both",IF(B2="Corrector Wheel","Both",IF(B2="",""))))))</f>
        <v/>
      </c>
      <c r="AA2" s="9" t="s">
        <v>240</v>
      </c>
    </row>
    <row r="3" spans="1:27" x14ac:dyDescent="0.25">
      <c r="A3" s="10"/>
      <c r="B3" s="8"/>
      <c r="C3" s="8"/>
      <c r="D3" s="8"/>
      <c r="E3" s="8"/>
      <c r="F3" s="8"/>
      <c r="G3" s="4" t="str">
        <f t="shared" ref="G3:G30" si="0">IF(B3="","",IF(B3="Core Bit","0",IF(B3="Gauge Wheel","0",IF(B3="Finger Bit","-0.125",IF(B3="Z Wheel","-0.125",IF(B3="Corrector Wheel","-0.125",IF(B3="","")))))))</f>
        <v/>
      </c>
      <c r="H3" s="4" t="str">
        <f t="shared" ref="H3:H30" si="1">IF(B3="Z wheel",E3/2-0.1,IF(B3="Gauge Wheel",E3/2-0.25,IF(B3="Corrector wheel",E3/2-0.1,IF(B3="Finger Bit",E3/2-0.063,IF(B3="Core Bit",E3/2-0.063,IF(B3="",""))))))</f>
        <v/>
      </c>
      <c r="I3" s="4" t="str">
        <f t="shared" ref="I3:I30" si="2">IF(B3="","",".25")</f>
        <v/>
      </c>
      <c r="J3" s="4" t="str">
        <f t="shared" ref="J3:J30" si="3">IF(D3&gt;0,D3/2-0.125,IF(D3="",""))</f>
        <v/>
      </c>
      <c r="K3" s="4" t="str">
        <f t="shared" ref="K3:K30" si="4">IF(I3=".25",".05","")</f>
        <v/>
      </c>
      <c r="L3" s="4" t="str">
        <f t="shared" ref="L3:L30" si="5">IF(B3="","","0")</f>
        <v/>
      </c>
      <c r="M3" s="4" t="str">
        <f t="shared" ref="M3:M30" si="6">IF(B3="","","0")</f>
        <v/>
      </c>
      <c r="N3" s="4" t="str">
        <f t="shared" ref="N3:N30" si="7">IF(B3="","","Largest")</f>
        <v/>
      </c>
      <c r="O3" s="4" t="str">
        <f t="shared" ref="O3:O30" si="8">IF(B3="Gauge wheel","Length",IF(B3="Core Bit","Length",IF(B3="Finger Bit","Both",IF(B3="Z Wheel","Both",IF(B3="Corrector Wheel","Both",IF(B3="",""))))))</f>
        <v/>
      </c>
      <c r="AA3" s="9" t="s">
        <v>241</v>
      </c>
    </row>
    <row r="4" spans="1:27" x14ac:dyDescent="0.25">
      <c r="A4" s="10"/>
      <c r="B4" s="8"/>
      <c r="C4" s="8"/>
      <c r="D4" s="8"/>
      <c r="E4" s="8"/>
      <c r="F4" s="8"/>
      <c r="G4" s="4" t="str">
        <f t="shared" si="0"/>
        <v/>
      </c>
      <c r="H4" s="4" t="str">
        <f t="shared" si="1"/>
        <v/>
      </c>
      <c r="I4" s="4" t="str">
        <f t="shared" si="2"/>
        <v/>
      </c>
      <c r="J4" s="4" t="str">
        <f t="shared" si="3"/>
        <v/>
      </c>
      <c r="K4" s="4" t="str">
        <f t="shared" si="4"/>
        <v/>
      </c>
      <c r="L4" s="4" t="str">
        <f t="shared" si="5"/>
        <v/>
      </c>
      <c r="M4" s="4" t="str">
        <f t="shared" si="6"/>
        <v/>
      </c>
      <c r="N4" s="4" t="str">
        <f t="shared" si="7"/>
        <v/>
      </c>
      <c r="O4" s="4" t="str">
        <f t="shared" si="8"/>
        <v/>
      </c>
      <c r="AA4" s="9" t="s">
        <v>242</v>
      </c>
    </row>
    <row r="5" spans="1:27" x14ac:dyDescent="0.25">
      <c r="A5" s="10"/>
      <c r="B5" s="8"/>
      <c r="C5" s="8"/>
      <c r="D5" s="8"/>
      <c r="E5" s="8"/>
      <c r="F5" s="8"/>
      <c r="G5" s="4" t="str">
        <f t="shared" si="0"/>
        <v/>
      </c>
      <c r="H5" s="4" t="str">
        <f t="shared" si="1"/>
        <v/>
      </c>
      <c r="I5" s="4" t="str">
        <f t="shared" si="2"/>
        <v/>
      </c>
      <c r="J5" s="4" t="str">
        <f t="shared" si="3"/>
        <v/>
      </c>
      <c r="K5" s="4" t="str">
        <f t="shared" si="4"/>
        <v/>
      </c>
      <c r="L5" s="4" t="str">
        <f>IF(B5="","","0")</f>
        <v/>
      </c>
      <c r="M5" s="4" t="str">
        <f t="shared" si="6"/>
        <v/>
      </c>
      <c r="N5" s="4" t="str">
        <f t="shared" si="7"/>
        <v/>
      </c>
      <c r="O5" s="4" t="str">
        <f t="shared" si="8"/>
        <v/>
      </c>
      <c r="AA5" s="9" t="s">
        <v>243</v>
      </c>
    </row>
    <row r="6" spans="1:27" x14ac:dyDescent="0.25">
      <c r="A6" s="10"/>
      <c r="B6" s="8"/>
      <c r="C6" s="8"/>
      <c r="D6" s="8"/>
      <c r="E6" s="8"/>
      <c r="F6" s="8"/>
      <c r="G6" s="4" t="str">
        <f t="shared" si="0"/>
        <v/>
      </c>
      <c r="H6" s="4" t="str">
        <f t="shared" si="1"/>
        <v/>
      </c>
      <c r="I6" s="4" t="str">
        <f t="shared" si="2"/>
        <v/>
      </c>
      <c r="J6" s="4" t="str">
        <f t="shared" si="3"/>
        <v/>
      </c>
      <c r="K6" s="4" t="str">
        <f t="shared" si="4"/>
        <v/>
      </c>
      <c r="L6" s="4" t="str">
        <f t="shared" si="5"/>
        <v/>
      </c>
      <c r="M6" s="4" t="str">
        <f t="shared" si="6"/>
        <v/>
      </c>
      <c r="N6" s="4" t="str">
        <f t="shared" si="7"/>
        <v/>
      </c>
      <c r="O6" s="4" t="str">
        <f t="shared" si="8"/>
        <v/>
      </c>
    </row>
    <row r="7" spans="1:27" x14ac:dyDescent="0.25">
      <c r="A7" s="10"/>
      <c r="B7" s="8"/>
      <c r="C7" s="8"/>
      <c r="D7" s="8"/>
      <c r="E7" s="8"/>
      <c r="F7" s="8"/>
      <c r="G7" s="4" t="str">
        <f t="shared" si="0"/>
        <v/>
      </c>
      <c r="H7" s="4" t="str">
        <f t="shared" si="1"/>
        <v/>
      </c>
      <c r="I7" s="4" t="str">
        <f t="shared" si="2"/>
        <v/>
      </c>
      <c r="J7" s="4" t="str">
        <f t="shared" si="3"/>
        <v/>
      </c>
      <c r="K7" s="4" t="str">
        <f t="shared" si="4"/>
        <v/>
      </c>
      <c r="L7" s="4" t="str">
        <f t="shared" si="5"/>
        <v/>
      </c>
      <c r="M7" s="4" t="str">
        <f t="shared" si="6"/>
        <v/>
      </c>
      <c r="N7" s="4" t="str">
        <f t="shared" si="7"/>
        <v/>
      </c>
      <c r="O7" s="4" t="str">
        <f t="shared" si="8"/>
        <v/>
      </c>
    </row>
    <row r="8" spans="1:27" x14ac:dyDescent="0.25">
      <c r="A8" s="10"/>
      <c r="B8" s="8"/>
      <c r="C8" s="8"/>
      <c r="D8" s="8"/>
      <c r="E8" s="8"/>
      <c r="F8" s="8"/>
      <c r="G8" s="4" t="str">
        <f t="shared" si="0"/>
        <v/>
      </c>
      <c r="H8" s="4" t="str">
        <f t="shared" si="1"/>
        <v/>
      </c>
      <c r="I8" s="4" t="str">
        <f t="shared" si="2"/>
        <v/>
      </c>
      <c r="J8" s="4" t="str">
        <f t="shared" si="3"/>
        <v/>
      </c>
      <c r="K8" s="4" t="str">
        <f t="shared" si="4"/>
        <v/>
      </c>
      <c r="L8" s="4" t="str">
        <f t="shared" si="5"/>
        <v/>
      </c>
      <c r="M8" s="4" t="str">
        <f t="shared" si="6"/>
        <v/>
      </c>
      <c r="N8" s="4" t="str">
        <f t="shared" si="7"/>
        <v/>
      </c>
      <c r="O8" s="4" t="str">
        <f t="shared" si="8"/>
        <v/>
      </c>
    </row>
    <row r="9" spans="1:27" x14ac:dyDescent="0.25">
      <c r="A9" s="10"/>
      <c r="B9" s="8"/>
      <c r="C9" s="8"/>
      <c r="D9" s="8"/>
      <c r="E9" s="8"/>
      <c r="F9" s="8"/>
      <c r="G9" s="4" t="str">
        <f t="shared" si="0"/>
        <v/>
      </c>
      <c r="H9" s="4" t="str">
        <f t="shared" si="1"/>
        <v/>
      </c>
      <c r="I9" s="4" t="str">
        <f t="shared" si="2"/>
        <v/>
      </c>
      <c r="J9" s="4" t="str">
        <f t="shared" si="3"/>
        <v/>
      </c>
      <c r="K9" s="4" t="str">
        <f t="shared" si="4"/>
        <v/>
      </c>
      <c r="L9" s="4" t="str">
        <f t="shared" si="5"/>
        <v/>
      </c>
      <c r="M9" s="4" t="str">
        <f>IF(B9="","","0")</f>
        <v/>
      </c>
      <c r="N9" s="4" t="str">
        <f t="shared" si="7"/>
        <v/>
      </c>
      <c r="O9" s="4" t="str">
        <f t="shared" si="8"/>
        <v/>
      </c>
    </row>
    <row r="10" spans="1:27" x14ac:dyDescent="0.25">
      <c r="A10" s="10"/>
      <c r="B10" s="8"/>
      <c r="C10" s="8"/>
      <c r="D10" s="8"/>
      <c r="E10" s="8"/>
      <c r="F10" s="8"/>
      <c r="G10" s="4" t="str">
        <f t="shared" si="0"/>
        <v/>
      </c>
      <c r="H10" s="4" t="str">
        <f t="shared" si="1"/>
        <v/>
      </c>
      <c r="I10" s="4" t="str">
        <f t="shared" si="2"/>
        <v/>
      </c>
      <c r="J10" s="4" t="str">
        <f t="shared" si="3"/>
        <v/>
      </c>
      <c r="K10" s="4" t="str">
        <f t="shared" si="4"/>
        <v/>
      </c>
      <c r="L10" s="4" t="str">
        <f t="shared" si="5"/>
        <v/>
      </c>
      <c r="M10" s="4" t="str">
        <f t="shared" si="6"/>
        <v/>
      </c>
      <c r="N10" s="4" t="str">
        <f t="shared" si="7"/>
        <v/>
      </c>
      <c r="O10" s="4" t="str">
        <f t="shared" si="8"/>
        <v/>
      </c>
    </row>
    <row r="11" spans="1:27" x14ac:dyDescent="0.25">
      <c r="A11" s="10"/>
      <c r="B11" s="8"/>
      <c r="C11" s="8"/>
      <c r="D11" s="8"/>
      <c r="E11" s="8"/>
      <c r="F11" s="8"/>
      <c r="G11" s="4" t="str">
        <f t="shared" si="0"/>
        <v/>
      </c>
      <c r="H11" s="4" t="str">
        <f t="shared" si="1"/>
        <v/>
      </c>
      <c r="I11" s="4" t="str">
        <f t="shared" si="2"/>
        <v/>
      </c>
      <c r="J11" s="4" t="str">
        <f t="shared" si="3"/>
        <v/>
      </c>
      <c r="K11" s="4" t="str">
        <f t="shared" si="4"/>
        <v/>
      </c>
      <c r="L11" s="4" t="str">
        <f t="shared" si="5"/>
        <v/>
      </c>
      <c r="M11" s="4" t="str">
        <f t="shared" si="6"/>
        <v/>
      </c>
      <c r="N11" s="4" t="str">
        <f t="shared" si="7"/>
        <v/>
      </c>
      <c r="O11" s="4" t="str">
        <f t="shared" si="8"/>
        <v/>
      </c>
    </row>
    <row r="12" spans="1:27" x14ac:dyDescent="0.25">
      <c r="A12" s="10"/>
      <c r="B12" s="8"/>
      <c r="C12" s="8"/>
      <c r="D12" s="8"/>
      <c r="E12" s="8"/>
      <c r="F12" s="8"/>
      <c r="G12" s="4" t="str">
        <f t="shared" si="0"/>
        <v/>
      </c>
      <c r="H12" s="4" t="str">
        <f t="shared" si="1"/>
        <v/>
      </c>
      <c r="I12" s="4" t="str">
        <f t="shared" si="2"/>
        <v/>
      </c>
      <c r="J12" s="4" t="str">
        <f t="shared" si="3"/>
        <v/>
      </c>
      <c r="K12" s="4" t="str">
        <f t="shared" si="4"/>
        <v/>
      </c>
      <c r="L12" s="4" t="str">
        <f t="shared" si="5"/>
        <v/>
      </c>
      <c r="M12" s="4" t="str">
        <f t="shared" si="6"/>
        <v/>
      </c>
      <c r="N12" s="4" t="str">
        <f t="shared" si="7"/>
        <v/>
      </c>
      <c r="O12" s="4" t="str">
        <f t="shared" si="8"/>
        <v/>
      </c>
    </row>
    <row r="13" spans="1:27" x14ac:dyDescent="0.25">
      <c r="A13" s="10"/>
      <c r="B13" s="8"/>
      <c r="C13" s="8"/>
      <c r="D13" s="8"/>
      <c r="E13" s="8"/>
      <c r="F13" s="8"/>
      <c r="G13" s="4" t="str">
        <f t="shared" si="0"/>
        <v/>
      </c>
      <c r="H13" s="4" t="str">
        <f t="shared" si="1"/>
        <v/>
      </c>
      <c r="I13" s="4" t="str">
        <f t="shared" si="2"/>
        <v/>
      </c>
      <c r="J13" s="4" t="str">
        <f t="shared" si="3"/>
        <v/>
      </c>
      <c r="K13" s="4" t="str">
        <f t="shared" si="4"/>
        <v/>
      </c>
      <c r="L13" s="4" t="str">
        <f t="shared" si="5"/>
        <v/>
      </c>
      <c r="M13" s="4" t="str">
        <f t="shared" si="6"/>
        <v/>
      </c>
      <c r="N13" s="4" t="str">
        <f t="shared" si="7"/>
        <v/>
      </c>
      <c r="O13" s="4" t="str">
        <f t="shared" si="8"/>
        <v/>
      </c>
    </row>
    <row r="14" spans="1:27" x14ac:dyDescent="0.25">
      <c r="A14" s="10"/>
      <c r="B14" s="8"/>
      <c r="C14" s="8"/>
      <c r="D14" s="8"/>
      <c r="E14" s="8"/>
      <c r="F14" s="8"/>
      <c r="G14" s="4" t="str">
        <f t="shared" si="0"/>
        <v/>
      </c>
      <c r="H14" s="4" t="str">
        <f t="shared" si="1"/>
        <v/>
      </c>
      <c r="I14" s="4" t="str">
        <f t="shared" si="2"/>
        <v/>
      </c>
      <c r="J14" s="4" t="str">
        <f t="shared" si="3"/>
        <v/>
      </c>
      <c r="K14" s="4" t="str">
        <f t="shared" si="4"/>
        <v/>
      </c>
      <c r="L14" s="4" t="str">
        <f t="shared" si="5"/>
        <v/>
      </c>
      <c r="M14" s="4" t="str">
        <f t="shared" si="6"/>
        <v/>
      </c>
      <c r="N14" s="4" t="str">
        <f t="shared" si="7"/>
        <v/>
      </c>
      <c r="O14" s="4" t="str">
        <f t="shared" si="8"/>
        <v/>
      </c>
    </row>
    <row r="15" spans="1:27" x14ac:dyDescent="0.25">
      <c r="A15" s="10"/>
      <c r="B15" s="8"/>
      <c r="C15" s="8"/>
      <c r="D15" s="8"/>
      <c r="E15" s="8"/>
      <c r="F15" s="8"/>
      <c r="G15" s="4" t="str">
        <f t="shared" si="0"/>
        <v/>
      </c>
      <c r="H15" s="4" t="str">
        <f t="shared" si="1"/>
        <v/>
      </c>
      <c r="I15" s="4" t="str">
        <f t="shared" si="2"/>
        <v/>
      </c>
      <c r="J15" s="4" t="str">
        <f t="shared" si="3"/>
        <v/>
      </c>
      <c r="K15" s="4" t="str">
        <f t="shared" si="4"/>
        <v/>
      </c>
      <c r="L15" s="4" t="str">
        <f t="shared" si="5"/>
        <v/>
      </c>
      <c r="M15" s="4" t="str">
        <f t="shared" si="6"/>
        <v/>
      </c>
      <c r="N15" s="4" t="str">
        <f t="shared" si="7"/>
        <v/>
      </c>
      <c r="O15" s="4" t="str">
        <f t="shared" si="8"/>
        <v/>
      </c>
    </row>
    <row r="16" spans="1:27" x14ac:dyDescent="0.25">
      <c r="A16" s="10"/>
      <c r="B16" s="8"/>
      <c r="C16" s="8"/>
      <c r="D16" s="8"/>
      <c r="E16" s="8"/>
      <c r="F16" s="8"/>
      <c r="G16" s="4" t="str">
        <f t="shared" si="0"/>
        <v/>
      </c>
      <c r="H16" s="4" t="str">
        <f t="shared" si="1"/>
        <v/>
      </c>
      <c r="I16" s="4" t="str">
        <f t="shared" si="2"/>
        <v/>
      </c>
      <c r="J16" s="4" t="str">
        <f t="shared" si="3"/>
        <v/>
      </c>
      <c r="K16" s="4" t="str">
        <f t="shared" si="4"/>
        <v/>
      </c>
      <c r="L16" s="4" t="str">
        <f t="shared" si="5"/>
        <v/>
      </c>
      <c r="M16" s="4" t="str">
        <f t="shared" si="6"/>
        <v/>
      </c>
      <c r="N16" s="4" t="str">
        <f t="shared" si="7"/>
        <v/>
      </c>
      <c r="O16" s="4" t="str">
        <f t="shared" si="8"/>
        <v/>
      </c>
    </row>
    <row r="17" spans="1:15" x14ac:dyDescent="0.25">
      <c r="A17" s="10"/>
      <c r="B17" s="8"/>
      <c r="C17" s="8"/>
      <c r="D17" s="8"/>
      <c r="E17" s="8"/>
      <c r="F17" s="8"/>
      <c r="G17" s="4" t="str">
        <f t="shared" si="0"/>
        <v/>
      </c>
      <c r="H17" s="4" t="str">
        <f t="shared" si="1"/>
        <v/>
      </c>
      <c r="I17" s="4" t="str">
        <f t="shared" si="2"/>
        <v/>
      </c>
      <c r="J17" s="4" t="str">
        <f t="shared" si="3"/>
        <v/>
      </c>
      <c r="K17" s="4" t="str">
        <f t="shared" si="4"/>
        <v/>
      </c>
      <c r="L17" s="4" t="str">
        <f t="shared" si="5"/>
        <v/>
      </c>
      <c r="M17" s="4" t="str">
        <f t="shared" si="6"/>
        <v/>
      </c>
      <c r="N17" s="4" t="str">
        <f t="shared" si="7"/>
        <v/>
      </c>
      <c r="O17" s="4" t="str">
        <f t="shared" si="8"/>
        <v/>
      </c>
    </row>
    <row r="18" spans="1:15" x14ac:dyDescent="0.25">
      <c r="A18" s="10"/>
      <c r="B18" s="8"/>
      <c r="C18" s="8"/>
      <c r="D18" s="8"/>
      <c r="E18" s="8"/>
      <c r="F18" s="8"/>
      <c r="G18" s="4" t="str">
        <f t="shared" si="0"/>
        <v/>
      </c>
      <c r="H18" s="4" t="str">
        <f t="shared" si="1"/>
        <v/>
      </c>
      <c r="I18" s="4" t="str">
        <f t="shared" si="2"/>
        <v/>
      </c>
      <c r="J18" s="4" t="str">
        <f t="shared" si="3"/>
        <v/>
      </c>
      <c r="K18" s="4" t="str">
        <f t="shared" si="4"/>
        <v/>
      </c>
      <c r="L18" s="4" t="str">
        <f t="shared" si="5"/>
        <v/>
      </c>
      <c r="M18" s="4" t="str">
        <f t="shared" si="6"/>
        <v/>
      </c>
      <c r="N18" s="4" t="str">
        <f t="shared" si="7"/>
        <v/>
      </c>
      <c r="O18" s="4" t="str">
        <f t="shared" si="8"/>
        <v/>
      </c>
    </row>
    <row r="19" spans="1:15" x14ac:dyDescent="0.25">
      <c r="A19" s="10"/>
      <c r="B19" s="8"/>
      <c r="C19" s="8"/>
      <c r="D19" s="8"/>
      <c r="E19" s="8"/>
      <c r="F19" s="8"/>
      <c r="G19" s="4" t="str">
        <f t="shared" si="0"/>
        <v/>
      </c>
      <c r="H19" s="4" t="str">
        <f t="shared" si="1"/>
        <v/>
      </c>
      <c r="I19" s="4" t="str">
        <f t="shared" si="2"/>
        <v/>
      </c>
      <c r="J19" s="4" t="str">
        <f t="shared" si="3"/>
        <v/>
      </c>
      <c r="K19" s="4" t="str">
        <f t="shared" si="4"/>
        <v/>
      </c>
      <c r="L19" s="4" t="str">
        <f t="shared" si="5"/>
        <v/>
      </c>
      <c r="M19" s="4" t="str">
        <f t="shared" si="6"/>
        <v/>
      </c>
      <c r="N19" s="4" t="str">
        <f t="shared" si="7"/>
        <v/>
      </c>
      <c r="O19" s="4" t="str">
        <f t="shared" si="8"/>
        <v/>
      </c>
    </row>
    <row r="20" spans="1:15" x14ac:dyDescent="0.25">
      <c r="A20" s="10"/>
      <c r="B20" s="8"/>
      <c r="C20" s="8"/>
      <c r="D20" s="8"/>
      <c r="E20" s="8"/>
      <c r="F20" s="8"/>
      <c r="G20" s="4" t="str">
        <f t="shared" si="0"/>
        <v/>
      </c>
      <c r="H20" s="4" t="str">
        <f t="shared" si="1"/>
        <v/>
      </c>
      <c r="I20" s="4" t="str">
        <f t="shared" si="2"/>
        <v/>
      </c>
      <c r="J20" s="4" t="str">
        <f t="shared" si="3"/>
        <v/>
      </c>
      <c r="K20" s="4" t="str">
        <f t="shared" si="4"/>
        <v/>
      </c>
      <c r="L20" s="4" t="str">
        <f t="shared" si="5"/>
        <v/>
      </c>
      <c r="M20" s="4" t="str">
        <f t="shared" si="6"/>
        <v/>
      </c>
      <c r="N20" s="4" t="str">
        <f t="shared" si="7"/>
        <v/>
      </c>
      <c r="O20" s="4" t="str">
        <f t="shared" si="8"/>
        <v/>
      </c>
    </row>
    <row r="21" spans="1:15" x14ac:dyDescent="0.25">
      <c r="A21" s="10"/>
      <c r="B21" s="8"/>
      <c r="C21" s="8"/>
      <c r="D21" s="8"/>
      <c r="E21" s="8"/>
      <c r="F21" s="8"/>
      <c r="G21" s="4" t="str">
        <f t="shared" si="0"/>
        <v/>
      </c>
      <c r="H21" s="4" t="str">
        <f t="shared" si="1"/>
        <v/>
      </c>
      <c r="I21" s="4" t="str">
        <f t="shared" si="2"/>
        <v/>
      </c>
      <c r="J21" s="4" t="str">
        <f t="shared" si="3"/>
        <v/>
      </c>
      <c r="K21" s="4" t="str">
        <f t="shared" si="4"/>
        <v/>
      </c>
      <c r="L21" s="4" t="str">
        <f t="shared" si="5"/>
        <v/>
      </c>
      <c r="M21" s="4" t="str">
        <f t="shared" si="6"/>
        <v/>
      </c>
      <c r="N21" s="4" t="str">
        <f t="shared" si="7"/>
        <v/>
      </c>
      <c r="O21" s="4" t="str">
        <f t="shared" si="8"/>
        <v/>
      </c>
    </row>
    <row r="22" spans="1:15" x14ac:dyDescent="0.25">
      <c r="A22" s="10"/>
      <c r="B22" s="8"/>
      <c r="C22" s="8"/>
      <c r="D22" s="8"/>
      <c r="E22" s="8"/>
      <c r="F22" s="8"/>
      <c r="G22" s="4" t="str">
        <f t="shared" si="0"/>
        <v/>
      </c>
      <c r="H22" s="4" t="str">
        <f t="shared" si="1"/>
        <v/>
      </c>
      <c r="I22" s="4" t="str">
        <f t="shared" si="2"/>
        <v/>
      </c>
      <c r="J22" s="4" t="str">
        <f t="shared" si="3"/>
        <v/>
      </c>
      <c r="K22" s="4" t="str">
        <f t="shared" si="4"/>
        <v/>
      </c>
      <c r="L22" s="4" t="str">
        <f t="shared" si="5"/>
        <v/>
      </c>
      <c r="M22" s="4" t="str">
        <f t="shared" si="6"/>
        <v/>
      </c>
      <c r="N22" s="4" t="str">
        <f t="shared" si="7"/>
        <v/>
      </c>
      <c r="O22" s="4" t="str">
        <f t="shared" si="8"/>
        <v/>
      </c>
    </row>
    <row r="23" spans="1:15" x14ac:dyDescent="0.25">
      <c r="A23" s="10"/>
      <c r="B23" s="8"/>
      <c r="C23" s="8"/>
      <c r="D23" s="8"/>
      <c r="E23" s="8"/>
      <c r="F23" s="8"/>
      <c r="G23" s="4" t="str">
        <f t="shared" si="0"/>
        <v/>
      </c>
      <c r="H23" s="4" t="str">
        <f t="shared" si="1"/>
        <v/>
      </c>
      <c r="I23" s="4" t="str">
        <f t="shared" si="2"/>
        <v/>
      </c>
      <c r="J23" s="4" t="str">
        <f t="shared" si="3"/>
        <v/>
      </c>
      <c r="K23" s="4" t="str">
        <f t="shared" si="4"/>
        <v/>
      </c>
      <c r="L23" s="4" t="str">
        <f t="shared" si="5"/>
        <v/>
      </c>
      <c r="M23" s="4" t="str">
        <f t="shared" si="6"/>
        <v/>
      </c>
      <c r="N23" s="4" t="str">
        <f t="shared" si="7"/>
        <v/>
      </c>
      <c r="O23" s="4" t="str">
        <f t="shared" si="8"/>
        <v/>
      </c>
    </row>
    <row r="24" spans="1:15" x14ac:dyDescent="0.25">
      <c r="A24" s="10"/>
      <c r="B24" s="8"/>
      <c r="C24" s="8"/>
      <c r="D24" s="8"/>
      <c r="E24" s="8"/>
      <c r="F24" s="8"/>
      <c r="G24" s="4" t="str">
        <f t="shared" si="0"/>
        <v/>
      </c>
      <c r="H24" s="4" t="str">
        <f t="shared" si="1"/>
        <v/>
      </c>
      <c r="I24" s="4" t="str">
        <f t="shared" si="2"/>
        <v/>
      </c>
      <c r="J24" s="4" t="str">
        <f t="shared" si="3"/>
        <v/>
      </c>
      <c r="K24" s="4" t="str">
        <f t="shared" si="4"/>
        <v/>
      </c>
      <c r="L24" s="4" t="str">
        <f t="shared" si="5"/>
        <v/>
      </c>
      <c r="M24" s="4" t="str">
        <f t="shared" si="6"/>
        <v/>
      </c>
      <c r="N24" s="4" t="str">
        <f t="shared" si="7"/>
        <v/>
      </c>
      <c r="O24" s="4" t="str">
        <f t="shared" si="8"/>
        <v/>
      </c>
    </row>
    <row r="25" spans="1:15" x14ac:dyDescent="0.25">
      <c r="A25" s="10"/>
      <c r="B25" s="8"/>
      <c r="C25" s="8"/>
      <c r="D25" s="8"/>
      <c r="E25" s="8"/>
      <c r="F25" s="8"/>
      <c r="G25" s="4" t="str">
        <f t="shared" si="0"/>
        <v/>
      </c>
      <c r="H25" s="4" t="str">
        <f t="shared" si="1"/>
        <v/>
      </c>
      <c r="I25" s="4" t="str">
        <f t="shared" si="2"/>
        <v/>
      </c>
      <c r="J25" s="4" t="str">
        <f t="shared" si="3"/>
        <v/>
      </c>
      <c r="K25" s="4" t="str">
        <f t="shared" si="4"/>
        <v/>
      </c>
      <c r="L25" s="4" t="str">
        <f t="shared" si="5"/>
        <v/>
      </c>
      <c r="M25" s="4" t="str">
        <f t="shared" si="6"/>
        <v/>
      </c>
      <c r="N25" s="4" t="str">
        <f t="shared" si="7"/>
        <v/>
      </c>
      <c r="O25" s="4" t="str">
        <f t="shared" si="8"/>
        <v/>
      </c>
    </row>
    <row r="26" spans="1:15" x14ac:dyDescent="0.25">
      <c r="A26" s="10"/>
      <c r="B26" s="8"/>
      <c r="C26" s="8"/>
      <c r="D26" s="8"/>
      <c r="E26" s="8"/>
      <c r="F26" s="8"/>
      <c r="G26" s="4" t="str">
        <f t="shared" si="0"/>
        <v/>
      </c>
      <c r="H26" s="4" t="str">
        <f t="shared" si="1"/>
        <v/>
      </c>
      <c r="I26" s="4" t="str">
        <f t="shared" si="2"/>
        <v/>
      </c>
      <c r="J26" s="4" t="str">
        <f t="shared" si="3"/>
        <v/>
      </c>
      <c r="K26" s="4" t="str">
        <f t="shared" si="4"/>
        <v/>
      </c>
      <c r="L26" s="4" t="str">
        <f t="shared" si="5"/>
        <v/>
      </c>
      <c r="M26" s="4" t="str">
        <f t="shared" si="6"/>
        <v/>
      </c>
      <c r="N26" s="4" t="str">
        <f t="shared" si="7"/>
        <v/>
      </c>
      <c r="O26" s="4" t="str">
        <f t="shared" si="8"/>
        <v/>
      </c>
    </row>
    <row r="27" spans="1:15" x14ac:dyDescent="0.25">
      <c r="A27" s="10"/>
      <c r="B27" s="8"/>
      <c r="C27" s="8"/>
      <c r="D27" s="8"/>
      <c r="E27" s="8"/>
      <c r="F27" s="8"/>
      <c r="G27" s="4" t="str">
        <f t="shared" si="0"/>
        <v/>
      </c>
      <c r="H27" s="4" t="str">
        <f t="shared" si="1"/>
        <v/>
      </c>
      <c r="I27" s="4" t="str">
        <f t="shared" si="2"/>
        <v/>
      </c>
      <c r="J27" s="4" t="str">
        <f t="shared" si="3"/>
        <v/>
      </c>
      <c r="K27" s="4" t="str">
        <f t="shared" si="4"/>
        <v/>
      </c>
      <c r="L27" s="4" t="str">
        <f t="shared" si="5"/>
        <v/>
      </c>
      <c r="M27" s="4" t="str">
        <f t="shared" si="6"/>
        <v/>
      </c>
      <c r="N27" s="4" t="str">
        <f t="shared" si="7"/>
        <v/>
      </c>
      <c r="O27" s="4" t="str">
        <f t="shared" si="8"/>
        <v/>
      </c>
    </row>
    <row r="28" spans="1:15" x14ac:dyDescent="0.25">
      <c r="A28" s="10"/>
      <c r="B28" s="8"/>
      <c r="C28" s="8"/>
      <c r="D28" s="8"/>
      <c r="E28" s="8"/>
      <c r="F28" s="8"/>
      <c r="G28" s="4" t="str">
        <f t="shared" si="0"/>
        <v/>
      </c>
      <c r="H28" s="4" t="str">
        <f t="shared" si="1"/>
        <v/>
      </c>
      <c r="I28" s="4" t="str">
        <f t="shared" si="2"/>
        <v/>
      </c>
      <c r="J28" s="4" t="str">
        <f t="shared" si="3"/>
        <v/>
      </c>
      <c r="K28" s="4" t="str">
        <f t="shared" si="4"/>
        <v/>
      </c>
      <c r="L28" s="4" t="str">
        <f t="shared" si="5"/>
        <v/>
      </c>
      <c r="M28" s="4" t="str">
        <f t="shared" si="6"/>
        <v/>
      </c>
      <c r="N28" s="4" t="str">
        <f t="shared" si="7"/>
        <v/>
      </c>
      <c r="O28" s="4" t="str">
        <f t="shared" si="8"/>
        <v/>
      </c>
    </row>
    <row r="29" spans="1:15" x14ac:dyDescent="0.25">
      <c r="A29" s="10"/>
      <c r="B29" s="8"/>
      <c r="C29" s="8"/>
      <c r="D29" s="8"/>
      <c r="E29" s="8"/>
      <c r="F29" s="8"/>
      <c r="G29" s="4" t="str">
        <f t="shared" si="0"/>
        <v/>
      </c>
      <c r="H29" s="4" t="str">
        <f t="shared" si="1"/>
        <v/>
      </c>
      <c r="I29" s="4" t="str">
        <f t="shared" si="2"/>
        <v/>
      </c>
      <c r="J29" s="4" t="str">
        <f t="shared" si="3"/>
        <v/>
      </c>
      <c r="K29" s="4" t="str">
        <f t="shared" si="4"/>
        <v/>
      </c>
      <c r="L29" s="4" t="str">
        <f t="shared" si="5"/>
        <v/>
      </c>
      <c r="M29" s="4" t="str">
        <f t="shared" si="6"/>
        <v/>
      </c>
      <c r="N29" s="4" t="str">
        <f t="shared" si="7"/>
        <v/>
      </c>
      <c r="O29" s="4" t="str">
        <f t="shared" si="8"/>
        <v/>
      </c>
    </row>
    <row r="30" spans="1:15" x14ac:dyDescent="0.25">
      <c r="A30" s="10"/>
      <c r="B30" s="8"/>
      <c r="C30" s="8"/>
      <c r="D30" s="8"/>
      <c r="E30" s="8"/>
      <c r="F30" s="8"/>
      <c r="G30" s="4" t="str">
        <f t="shared" si="0"/>
        <v/>
      </c>
      <c r="H30" s="4" t="str">
        <f t="shared" si="1"/>
        <v/>
      </c>
      <c r="I30" s="4" t="str">
        <f t="shared" si="2"/>
        <v/>
      </c>
      <c r="J30" s="4" t="str">
        <f t="shared" si="3"/>
        <v/>
      </c>
      <c r="K30" s="4" t="str">
        <f t="shared" si="4"/>
        <v/>
      </c>
      <c r="L30" s="4" t="str">
        <f t="shared" si="5"/>
        <v/>
      </c>
      <c r="M30" s="4" t="str">
        <f t="shared" si="6"/>
        <v/>
      </c>
      <c r="N30" s="4" t="str">
        <f t="shared" si="7"/>
        <v/>
      </c>
      <c r="O30" s="4" t="str">
        <f t="shared" si="8"/>
        <v/>
      </c>
    </row>
  </sheetData>
  <sheetProtection algorithmName="SHA-512" hashValue="T1jevDW9rdmDugX0CY/QjMD/yugUo0u4ghVl2wqW9JPsmibxSTewPQJYOdGgNdnS1OrzjHKVoTeTD4YcbzMA/g==" saltValue="iOyWfUshBfkpvqwBhXo1lA==" spinCount="100000" sheet="1" objects="1" scenarios="1" selectLockedCells="1"/>
  <dataValidations count="2">
    <dataValidation type="list" allowBlank="1" showInputMessage="1" showErrorMessage="1" sqref="B31:B100" xr:uid="{00000000-0002-0000-0100-000000000000}">
      <formula1>$AA$1:$AA$4</formula1>
    </dataValidation>
    <dataValidation type="list" allowBlank="1" showInputMessage="1" showErrorMessage="1" sqref="B2:B30" xr:uid="{00000000-0002-0000-0100-000001000000}">
      <formula1>$AA$1:$AA$5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Profile tools</vt:lpstr>
      <vt:lpstr>Standard Tools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Anderson</dc:creator>
  <cp:lastModifiedBy>trainer</cp:lastModifiedBy>
  <dcterms:created xsi:type="dcterms:W3CDTF">2018-04-18T13:12:38Z</dcterms:created>
  <dcterms:modified xsi:type="dcterms:W3CDTF">2018-12-20T21:12:31Z</dcterms:modified>
</cp:coreProperties>
</file>